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<sst xmlns="http://schemas.openxmlformats.org/spreadsheetml/2006/main" count="447" uniqueCount="295">
  <si>
    <t>OŠ I.G.KOVAČIĆA, STARO PETROVO SELO</t>
  </si>
  <si>
    <t>OIB: 90001186038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</si>
  <si>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</si>
  <si>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</si>
  <si>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</si>
  <si>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</si>
  <si>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</si>
  <si>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</si>
  <si>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</si>
  <si>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</si>
  <si>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</si>
  <si>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</si>
  <si>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</si>
  <si>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R2763</t>
  </si>
  <si>
    <t>Ostali rashodi za zaposlene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</si>
  <si>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</si>
  <si>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</si>
  <si>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</si>
  <si>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</si>
  <si>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</si>
  <si>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</si>
  <si>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</si>
  <si>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</si>
  <si>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</si>
  <si>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</si>
  <si>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</si>
  <si>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</si>
  <si>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</si>
  <si>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</si>
  <si>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</si>
  <si>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</si>
  <si>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</si>
  <si>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</si>
  <si>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</si>
  <si>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</si>
  <si>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</si>
  <si>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</si>
  <si>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</si>
  <si>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Službena, radna i zaštitna odjeća i obuća</t>
  </si>
  <si>
    <t>3231</t>
  </si>
  <si>
    <t>R0562</t>
  </si>
  <si>
    <t>Usluge telefona, pošte i prijevoza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</si>
  <si>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</si>
  <si>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</si>
  <si>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</si>
  <si>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</si>
  <si>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</si>
  <si>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</si>
  <si>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</si>
  <si>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</si>
  <si>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</si>
  <si>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</si>
  <si>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</si>
  <si>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</si>
  <si>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</si>
  <si>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</si>
  <si>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</si>
  <si>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</si>
  <si>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</si>
  <si>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</si>
  <si>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</si>
  <si>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</si>
  <si>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</si>
  <si>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3241</t>
  </si>
  <si>
    <t>R2035</t>
  </si>
  <si>
    <t>Naknade troškova osobama izvan radnog odnosa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</si>
  <si>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</si>
  <si>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</si>
  <si>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</si>
  <si>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</si>
  <si>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</si>
  <si>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</si>
  <si>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</si>
  <si>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</si>
  <si>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Članarine i norme</t>
  </si>
  <si>
    <t>3295</t>
  </si>
  <si>
    <t>R2610</t>
  </si>
  <si>
    <t>Pristojbe i naknade</t>
  </si>
  <si>
    <t>3299</t>
  </si>
  <si>
    <t>R0574</t>
  </si>
  <si>
    <t>Ostali nespomenuti rashodi poslovanja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</si>
  <si>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</si>
  <si>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</si>
  <si>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</si>
  <si>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</si>
  <si>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</si>
  <si>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</si>
  <si>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</si>
  <si>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</si>
  <si>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</si>
  <si>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</si>
  <si>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</si>
  <si>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R2954</t>
  </si>
  <si>
    <t>R2869</t>
  </si>
  <si>
    <t>R0578</t>
  </si>
  <si>
    <t>R0579</t>
  </si>
  <si>
    <t>R0579-1</t>
  </si>
  <si>
    <t>R0580</t>
  </si>
  <si>
    <t>R2422</t>
  </si>
  <si>
    <t>R2161</t>
  </si>
  <si>
    <t>R3883</t>
  </si>
  <si>
    <t>R2034</t>
  </si>
  <si>
    <t>R0581</t>
  </si>
  <si>
    <t>R2034-1</t>
  </si>
  <si>
    <t>R2864</t>
  </si>
  <si>
    <t>4221</t>
  </si>
  <si>
    <t>R2162</t>
  </si>
  <si>
    <t>Uredska oprema i namještaj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</si>
  <si>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</si>
  <si>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</si>
  <si>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</si>
  <si>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</si>
  <si>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</si>
  <si>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</si>
  <si>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</si>
  <si>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</si>
  <si>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</si>
  <si>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4241</t>
  </si>
  <si>
    <t>R2033</t>
  </si>
  <si>
    <t>Knjige</t>
  </si>
  <si>
    <t>4262</t>
  </si>
  <si>
    <t>R2870</t>
  </si>
  <si>
    <t>Ulaganja u računalne programe</t>
  </si>
  <si>
    <t>Izvor  4.2. PRIHODI ZA POSEBNE NAMJENE - PK</t>
  </si>
  <si>
    <t>R3713-1</t>
  </si>
  <si>
    <t>R3713</t>
  </si>
  <si>
    <t>3222</t>
  </si>
  <si>
    <t>R0577</t>
  </si>
  <si>
    <t>Materijal i sirovine</t>
  </si>
  <si>
    <t>R3712</t>
  </si>
  <si>
    <t>R0577-1</t>
  </si>
  <si>
    <t>R4157</t>
  </si>
  <si>
    <t>R3248</t>
  </si>
  <si>
    <t>R3702</t>
  </si>
  <si>
    <t>R3217</t>
  </si>
  <si>
    <t>R2931</t>
  </si>
  <si>
    <t>R0582-1</t>
  </si>
  <si>
    <t>R2577</t>
  </si>
  <si>
    <t>R0582</t>
  </si>
  <si>
    <t>Izvor  5.3. POMOĆI - PK</t>
  </si>
  <si>
    <t>3111</t>
  </si>
  <si>
    <t>R2413</t>
  </si>
  <si>
    <t>Plaće za redovan rad</t>
  </si>
  <si>
    <t>R2536</t>
  </si>
  <si>
    <t>R2650</t>
  </si>
  <si>
    <t>R2258</t>
  </si>
  <si>
    <t>R2259</t>
  </si>
  <si>
    <t>R2535</t>
  </si>
  <si>
    <t>R3181</t>
  </si>
  <si>
    <t>R2640</t>
  </si>
  <si>
    <t>R2640-1</t>
  </si>
  <si>
    <t>R2259-1</t>
  </si>
  <si>
    <t>Izvor  6.2. DONACIJE - PK</t>
  </si>
  <si>
    <t>R2829</t>
  </si>
  <si>
    <t>R0583</t>
  </si>
  <si>
    <t>R3653</t>
  </si>
  <si>
    <t>R3648</t>
  </si>
  <si>
    <t>R0584</t>
  </si>
  <si>
    <t>R0585</t>
  </si>
  <si>
    <t>R3649</t>
  </si>
  <si>
    <t>R3654</t>
  </si>
  <si>
    <t>Izvor  7.2. PRIHODI OD PRODAJE NEFINANCIJSKE IMOVINE -PK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</si>
  <si>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</si>
  <si>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</si>
  <si>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</si>
  <si>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</si>
  <si>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</si>
  <si>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>R0587</t>
  </si>
  <si>
    <t>4511</t>
  </si>
  <si>
    <t>R0588</t>
  </si>
  <si>
    <t>Dodatna ulaganja na građevinskim objektima</t>
  </si>
  <si>
    <t>Glava 00604 OSTALE JAVNE POTREBE U OBRAZOVANJU,ŠPORTU I KULTURI</t>
  </si>
  <si>
    <t>Aktivnost A600011 Pomoćnici u nastavi</t>
  </si>
  <si>
    <t>R3144</t>
  </si>
  <si>
    <t>R3144-1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</si>
  <si>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</si>
  <si>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</si>
  <si>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</si>
  <si>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</si>
  <si>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</si>
  <si>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</si>
  <si>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3212</t>
  </si>
  <si>
    <t>R3147</t>
  </si>
  <si>
    <t>Naknade za prijevoz, za rad na terenu i odvojeni život</t>
  </si>
  <si>
    <t>Aktivnost A600014 Projekt "Školska shema"</t>
  </si>
  <si>
    <t>R2258-1</t>
  </si>
  <si>
    <t>Matije Gupca 29</t>
  </si>
  <si>
    <t>Aktivnost A600002            Plaće za zaposlene - Ministarstvo znanosti i obrazovanja</t>
  </si>
  <si>
    <t>Izvor  MZO</t>
  </si>
  <si>
    <t>3</t>
  </si>
  <si>
    <t>Rashodi poslovanja Rashodi poslovanja</t>
  </si>
  <si>
    <t>31</t>
  </si>
  <si>
    <t>Rashodi za zaposlene Rashodi za zaposlene</t>
  </si>
  <si>
    <t>311</t>
  </si>
  <si>
    <t>Plaće (Bruto) Plaće (Bruto)</t>
  </si>
  <si>
    <t>312</t>
  </si>
  <si>
    <t>Ostali rashodi za zaposlene Ostali rashodi za zaposlene</t>
  </si>
  <si>
    <t>313</t>
  </si>
  <si>
    <t>Doprinosi na plaće Doprinosi na plaće</t>
  </si>
  <si>
    <t>32</t>
  </si>
  <si>
    <t>Materijalni rashodi Materijalni rashodi</t>
  </si>
  <si>
    <t>321</t>
  </si>
  <si>
    <t>Naknade troškova zaposlenima Naknade troškova zaposlenima</t>
  </si>
  <si>
    <t>Naknade za prijevoz, za rad na terenu iodvojeni život</t>
  </si>
  <si>
    <t>329</t>
  </si>
  <si>
    <t xml:space="preserve">Ostali nespomenuti rashodi poslovanja </t>
  </si>
  <si>
    <t>VRSTA PRIHODA / PRIMITAKA</t>
  </si>
  <si>
    <t>Razdjel 000 PRIHODI</t>
  </si>
  <si>
    <t>Glava 00002 PRIHODI - PK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</si>
  <si>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</si>
  <si>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</si>
  <si>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</si>
  <si>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</si>
  <si>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</si>
  <si>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</si>
  <si>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</si>
  <si>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</si>
  <si>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</si>
  <si>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</si>
  <si>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</si>
  <si>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</si>
  <si>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</si>
  <si>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</si>
  <si>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</si>
  <si>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</si>
  <si>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</si>
  <si>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</si>
  <si>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</si>
  <si>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P0100</t>
  </si>
  <si>
    <t>Ostali nespomenuti prihodi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</si>
  <si>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</si>
  <si>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</si>
  <si>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</si>
  <si>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</si>
  <si>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</si>
  <si>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</si>
  <si>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</si>
  <si>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</si>
  <si>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</si>
  <si>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</si>
  <si>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P0291</t>
  </si>
  <si>
    <t>636</t>
  </si>
  <si>
    <t>Pomoći proračunskim korisnicima iz proračuna koji im nije nadležan</t>
  </si>
  <si>
    <t>6361</t>
  </si>
  <si>
    <t>P0232-1</t>
  </si>
  <si>
    <t>Tekuće pomoći proračunskim korisnicima iz proračuna koji imnenadležan</t>
  </si>
  <si>
    <t>Prihodi od prodaje proizvoda i robe te pruženih usluga i prihodi od donacija</t>
  </si>
  <si>
    <t>663</t>
  </si>
  <si>
    <t xml:space="preserve">Donacije od pravnih i fizičkih osoba izvan općeg proračuna </t>
  </si>
  <si>
    <t>6631</t>
  </si>
  <si>
    <t>P0170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</si>
  <si>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</si>
  <si>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</si>
  <si>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</si>
  <si>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</si>
  <si>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</si>
  <si>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</si>
  <si>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</si>
  <si>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7211</t>
  </si>
  <si>
    <t>P0176</t>
  </si>
  <si>
    <t>Stambeni objekti</t>
  </si>
  <si>
    <t>Pomoći iz inozemstva i od subjekata unutar općeg proračuna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</si>
  <si>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</si>
  <si>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</si>
  <si>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</si>
  <si>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</si>
  <si>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</si>
  <si>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</si>
  <si>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Ravnateljica:</t>
  </si>
  <si>
    <t>P0557</t>
  </si>
  <si>
    <t>Kapitalne pomoći proračunskim korisnicima iz proračuna koji im nije nadležan</t>
  </si>
  <si>
    <t>R4295</t>
  </si>
  <si>
    <t>R4434</t>
  </si>
  <si>
    <t>Naknade građanima i kućanstvima u naravi</t>
  </si>
  <si>
    <t>R3144-2</t>
  </si>
  <si>
    <t>Aktivnost A600027 Projekt "Medni dan"</t>
  </si>
  <si>
    <t>Tekuće pomoći od izvanproračunskih korisnika</t>
  </si>
  <si>
    <t>R4218</t>
  </si>
  <si>
    <t>FINANCIJSKI PLAN 2020. REBALANS</t>
  </si>
  <si>
    <t>R4593</t>
  </si>
  <si>
    <t>R4605</t>
  </si>
  <si>
    <t>Zakupnine i najamnine</t>
  </si>
  <si>
    <t>R4585</t>
  </si>
  <si>
    <t>Plaće za prekovremeni rad</t>
  </si>
  <si>
    <t>Plaće za posebne uvjete rada</t>
  </si>
  <si>
    <t>R2413-01</t>
  </si>
  <si>
    <t>R2413-02</t>
  </si>
  <si>
    <t>R2413-03</t>
  </si>
  <si>
    <t>R2413-04</t>
  </si>
  <si>
    <t>P0232-01</t>
  </si>
  <si>
    <t>Tekuće pomoći proračunskim korisnicima iz proračuna koji im nije nadležan</t>
  </si>
  <si>
    <t>Preneseni višak/manjak iz prethodnog razdoblja: 78.127,25</t>
  </si>
  <si>
    <t>Staro Petrovo Selo, 12.10.2020.</t>
  </si>
  <si>
    <t>PLAN 2020</t>
  </si>
  <si>
    <t>REBALANS PLANA 2020.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</si>
</sst>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5" fontId="6" fillId="0" borderId="0" xfId="0" applyNumberFormat="1" applyFont="1" applyAlignment="1" applyProtection="1">
      <alignment vertical="top" wrapText="1" readingOrder="1"/>
      <protection locked="0"/>
    </xf>
    <xf numFmtId="186" fontId="6" fillId="0" borderId="0" xfId="0" applyNumberFormat="1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7" fillId="0" borderId="0" xfId="50" applyFont="1" applyFill="1" applyBorder="1" applyAlignment="1">
      <alignment horizontal="left" wrapText="1"/>
      <protection/>
    </xf>
    <xf numFmtId="0" fontId="8" fillId="0" borderId="0" xfId="50" applyFont="1" applyFill="1" applyBorder="1" applyAlignment="1">
      <alignment horizontal="left" wrapText="1"/>
      <protection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8" fillId="0" borderId="0" xfId="0" applyFont="1" applyAlignment="1">
      <alignment readingOrder="1"/>
    </xf>
    <xf numFmtId="0" fontId="6" fillId="0" borderId="0" xfId="0" applyFont="1" applyAlignment="1" applyProtection="1">
      <alignment horizontal="left" vertical="top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4" fontId="4" fillId="37" borderId="0" xfId="0" applyNumberFormat="1" applyFont="1" applyFill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4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4" fontId="4" fillId="38" borderId="0" xfId="0" applyNumberFormat="1" applyFont="1" applyFill="1" applyAlignment="1" applyProtection="1">
      <alignment vertical="top" wrapText="1" readingOrder="1"/>
      <protection locked="0"/>
    </xf>
    <xf numFmtId="4" fontId="4" fillId="34" borderId="0" xfId="0" applyNumberFormat="1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4" fillId="34" borderId="0" xfId="0" applyFont="1" applyFill="1" applyAlignment="1" applyProtection="1">
      <alignment vertical="top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47"/>
  <sheetViews>
    <sheetView showGridLines="0" zoomScale="170" zoomScaleNormal="170" zoomScalePageLayoutView="0" workbookViewId="0" topLeftCell="A1">
      <pane ySplit="1" topLeftCell="A8" activePane="bottomLeft" state="frozen"/>
      <selection pane="topLeft" activeCell="A1" sqref="A1"/>
      <selection pane="bottomLeft" activeCell="H9" sqref="H9:J9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4.7109375" style="0" customWidth="1"/>
    <col min="7" max="7" width="6.7109375" style="0" customWidth="1"/>
    <col min="8" max="8" width="2.57421875" style="0" customWidth="1"/>
    <col min="9" max="9" width="1.28515625" style="0" customWidth="1"/>
    <col min="10" max="10" width="8.00390625" style="0" customWidth="1"/>
    <col min="11" max="12" width="12.140625" style="0" customWidth="1"/>
    <col min="13" max="14" width="1.28515625" style="0" customWidth="1"/>
    <col min="15" max="15" width="8.140625" style="0" customWidth="1"/>
    <col min="16" max="16" width="10.8515625" style="0" customWidth="1"/>
    <col min="17" max="17" width="10.421875" style="0" customWidth="1"/>
    <col min="18" max="18" width="4.28125" style="0" customWidth="1"/>
    <col min="19" max="19" width="0.9921875" style="0" customWidth="1"/>
    <col min="20" max="20" width="8.28125" style="0" customWidth="1"/>
    <col min="21" max="21" width="0" style="0" hidden="1" customWidth="1"/>
    <col min="22" max="22" width="1.1484375" style="0" customWidth="1"/>
    <col min="23" max="23" width="7.00390625" style="0" customWidth="1"/>
    <col min="24" max="24" width="6.57421875" style="0" customWidth="1"/>
    <col min="25" max="26" width="0" style="0" hidden="1" customWidth="1"/>
    <col min="27" max="27" width="0.71875" style="0" customWidth="1"/>
  </cols>
  <sheetData>
    <row r="1" ht="6.75" customHeight="1"/>
    <row r="2" spans="2:24" ht="12.75">
      <c r="B2" s="51" t="s">
        <v>0</v>
      </c>
      <c r="C2" s="27"/>
      <c r="D2" s="27"/>
      <c r="E2" s="27"/>
      <c r="F2" s="27"/>
      <c r="T2" s="1"/>
      <c r="W2" s="52"/>
      <c r="X2" s="27"/>
    </row>
    <row r="3" spans="2:24" ht="13.5" customHeight="1">
      <c r="B3" s="51" t="s">
        <v>186</v>
      </c>
      <c r="C3" s="27"/>
      <c r="D3" s="27"/>
      <c r="E3" s="27"/>
      <c r="R3" s="53"/>
      <c r="S3" s="27"/>
      <c r="T3" s="27"/>
      <c r="W3" s="54"/>
      <c r="X3" s="27"/>
    </row>
    <row r="4" spans="2:8" ht="12.75">
      <c r="B4" s="51" t="s">
        <v>1</v>
      </c>
      <c r="C4" s="27"/>
      <c r="D4" s="27"/>
      <c r="E4" s="55" t="s">
        <v>278</v>
      </c>
      <c r="F4" s="27"/>
      <c r="G4" s="27"/>
      <c r="H4" s="27"/>
    </row>
    <row r="5" spans="5:8" ht="20.25" customHeight="1">
      <c r="E5" s="27"/>
      <c r="F5" s="27"/>
      <c r="G5" s="27"/>
      <c r="H5" s="27"/>
    </row>
    <row r="6" spans="9:14" ht="1.5" customHeight="1" thickBot="1">
      <c r="I6" s="47"/>
      <c r="J6" s="27"/>
      <c r="K6" s="27"/>
      <c r="L6" s="27"/>
      <c r="M6" s="27"/>
      <c r="N6" s="27"/>
    </row>
    <row r="7" spans="2:10" ht="35.25" customHeight="1" thickBot="1" thickTop="1">
      <c r="B7" s="2" t="s">
        <v>2</v>
      </c>
      <c r="C7" s="2" t="s">
        <v>3</v>
      </c>
      <c r="D7" s="48" t="s">
        <v>4</v>
      </c>
      <c r="E7" s="49"/>
      <c r="F7" s="49"/>
      <c r="G7" s="49"/>
      <c r="H7" s="50" t="s">
        <v>293</v>
      </c>
      <c r="I7" s="49"/>
      <c r="J7" s="49"/>
    </row>
    <row r="8" spans="2:10" ht="13.5" thickTop="1">
      <c r="B8" s="39" t="s">
        <v>5</v>
      </c>
      <c r="C8" s="27"/>
      <c r="D8" s="27"/>
      <c r="E8" s="27"/>
      <c r="F8" s="27"/>
      <c r="G8" s="27"/>
      <c r="H8" s="40">
        <v>6637102.99</v>
      </c>
      <c r="I8" s="27"/>
      <c r="J8" s="27"/>
    </row>
    <row r="9" spans="2:10" ht="12.75">
      <c r="B9" s="39" t="s">
        <v>6</v>
      </c>
      <c r="C9" s="27"/>
      <c r="D9" s="27"/>
      <c r="E9" s="27"/>
      <c r="F9" s="27"/>
      <c r="G9" s="27"/>
      <c r="H9" s="46">
        <f>SUM(H13,H41,H102)</f>
        <v>766629</v>
      </c>
      <c r="I9" s="38"/>
      <c r="J9" s="38"/>
    </row>
    <row r="10" spans="2:10" ht="12.75">
      <c r="B10" s="44" t="s">
        <v>7</v>
      </c>
      <c r="C10" s="27"/>
      <c r="D10" s="27"/>
      <c r="E10" s="27"/>
      <c r="F10" s="27"/>
      <c r="G10" s="27"/>
      <c r="H10" s="45">
        <v>765029</v>
      </c>
      <c r="I10" s="38"/>
      <c r="J10" s="38"/>
    </row>
    <row r="11" spans="2:10" ht="12.75">
      <c r="B11" s="36" t="s">
        <v>8</v>
      </c>
      <c r="C11" s="27"/>
      <c r="D11" s="27"/>
      <c r="E11" s="27"/>
      <c r="F11" s="27"/>
      <c r="G11" s="27"/>
      <c r="H11" s="37">
        <v>765029</v>
      </c>
      <c r="I11" s="38"/>
      <c r="J11" s="38"/>
    </row>
    <row r="12" spans="2:10" ht="12.75">
      <c r="B12" s="34" t="s">
        <v>9</v>
      </c>
      <c r="C12" s="27"/>
      <c r="D12" s="27"/>
      <c r="E12" s="27"/>
      <c r="F12" s="27"/>
      <c r="G12" s="27"/>
      <c r="H12" s="43">
        <v>766629</v>
      </c>
      <c r="I12" s="38"/>
      <c r="J12" s="38"/>
    </row>
    <row r="13" spans="2:10" ht="12.75" customHeight="1">
      <c r="B13" s="29" t="s">
        <v>10</v>
      </c>
      <c r="C13" s="29"/>
      <c r="D13" s="29"/>
      <c r="E13" s="29"/>
      <c r="F13" s="29"/>
      <c r="G13" s="29"/>
      <c r="H13" s="30">
        <f>SUM(H14)</f>
        <v>419360</v>
      </c>
      <c r="I13" s="30"/>
      <c r="J13" s="30"/>
    </row>
    <row r="14" spans="2:10" ht="12.75">
      <c r="B14" s="33" t="s">
        <v>11</v>
      </c>
      <c r="C14" s="27"/>
      <c r="D14" s="27"/>
      <c r="E14" s="27"/>
      <c r="F14" s="27"/>
      <c r="G14" s="27"/>
      <c r="H14" s="32">
        <f>SUM(H15:J40)</f>
        <v>419360</v>
      </c>
      <c r="I14" s="27"/>
      <c r="J14" s="27"/>
    </row>
    <row r="15" spans="2:10" ht="12.75">
      <c r="B15" s="3" t="s">
        <v>12</v>
      </c>
      <c r="C15" s="3" t="s">
        <v>13</v>
      </c>
      <c r="D15" s="26" t="s">
        <v>14</v>
      </c>
      <c r="E15" s="27"/>
      <c r="F15" s="27"/>
      <c r="G15" s="27"/>
      <c r="H15" s="28">
        <v>1600</v>
      </c>
      <c r="I15" s="27"/>
      <c r="J15" s="27"/>
    </row>
    <row r="16" spans="2:10" ht="12.75">
      <c r="B16" s="3" t="s">
        <v>15</v>
      </c>
      <c r="C16" s="3" t="s">
        <v>16</v>
      </c>
      <c r="D16" s="26" t="s">
        <v>17</v>
      </c>
      <c r="E16" s="27"/>
      <c r="F16" s="27"/>
      <c r="G16" s="27"/>
      <c r="H16" s="28">
        <v>5500</v>
      </c>
      <c r="I16" s="27"/>
      <c r="J16" s="27"/>
    </row>
    <row r="17" spans="2:10" ht="12.75">
      <c r="B17" s="3" t="s">
        <v>18</v>
      </c>
      <c r="C17" s="3" t="s">
        <v>19</v>
      </c>
      <c r="D17" s="26" t="s">
        <v>20</v>
      </c>
      <c r="E17" s="27"/>
      <c r="F17" s="27"/>
      <c r="G17" s="27"/>
      <c r="H17" s="28">
        <v>1200</v>
      </c>
      <c r="I17" s="27"/>
      <c r="J17" s="27"/>
    </row>
    <row r="18" spans="2:10" ht="12.75">
      <c r="B18" s="3" t="s">
        <v>21</v>
      </c>
      <c r="C18" s="3" t="s">
        <v>22</v>
      </c>
      <c r="D18" s="26" t="s">
        <v>23</v>
      </c>
      <c r="E18" s="27"/>
      <c r="F18" s="27"/>
      <c r="G18" s="27"/>
      <c r="H18" s="28">
        <v>5000</v>
      </c>
      <c r="I18" s="27"/>
      <c r="J18" s="27"/>
    </row>
    <row r="19" spans="2:10" ht="12.75">
      <c r="B19" s="3" t="s">
        <v>24</v>
      </c>
      <c r="C19" s="3" t="s">
        <v>25</v>
      </c>
      <c r="D19" s="26" t="s">
        <v>26</v>
      </c>
      <c r="E19" s="27"/>
      <c r="F19" s="27"/>
      <c r="G19" s="27"/>
      <c r="H19" s="28">
        <v>104425</v>
      </c>
      <c r="I19" s="27"/>
      <c r="J19" s="27"/>
    </row>
    <row r="20" spans="2:10" ht="12.75">
      <c r="B20" s="3" t="s">
        <v>27</v>
      </c>
      <c r="C20" s="3" t="s">
        <v>28</v>
      </c>
      <c r="D20" s="26" t="s">
        <v>29</v>
      </c>
      <c r="E20" s="27"/>
      <c r="F20" s="27"/>
      <c r="G20" s="27"/>
      <c r="H20" s="28">
        <v>200000</v>
      </c>
      <c r="I20" s="27"/>
      <c r="J20" s="27"/>
    </row>
    <row r="21" spans="2:10" ht="12.75">
      <c r="B21" s="3" t="s">
        <v>30</v>
      </c>
      <c r="C21" s="3" t="s">
        <v>31</v>
      </c>
      <c r="D21" s="26" t="s">
        <v>32</v>
      </c>
      <c r="E21" s="27"/>
      <c r="F21" s="27"/>
      <c r="G21" s="27"/>
      <c r="H21" s="28">
        <v>0</v>
      </c>
      <c r="I21" s="27"/>
      <c r="J21" s="27"/>
    </row>
    <row r="22" spans="2:10" ht="12.75">
      <c r="B22" s="3" t="s">
        <v>33</v>
      </c>
      <c r="C22" s="3" t="s">
        <v>34</v>
      </c>
      <c r="D22" s="26" t="s">
        <v>35</v>
      </c>
      <c r="E22" s="27"/>
      <c r="F22" s="27"/>
      <c r="G22" s="27"/>
      <c r="H22" s="28">
        <v>12000</v>
      </c>
      <c r="I22" s="27"/>
      <c r="J22" s="27"/>
    </row>
    <row r="23" spans="2:10" ht="12.75">
      <c r="B23" s="3" t="s">
        <v>36</v>
      </c>
      <c r="C23" s="3" t="s">
        <v>37</v>
      </c>
      <c r="D23" s="26" t="s">
        <v>38</v>
      </c>
      <c r="E23" s="27"/>
      <c r="F23" s="27"/>
      <c r="G23" s="27"/>
      <c r="H23" s="28">
        <v>3000</v>
      </c>
      <c r="I23" s="27"/>
      <c r="J23" s="27"/>
    </row>
    <row r="24" spans="2:10" ht="12.75">
      <c r="B24" s="3" t="s">
        <v>39</v>
      </c>
      <c r="C24" s="3" t="s">
        <v>40</v>
      </c>
      <c r="D24" s="26" t="s">
        <v>41</v>
      </c>
      <c r="E24" s="27"/>
      <c r="F24" s="27"/>
      <c r="G24" s="27"/>
      <c r="H24" s="28">
        <v>11000</v>
      </c>
      <c r="I24" s="27"/>
      <c r="J24" s="27"/>
    </row>
    <row r="25" spans="2:10" ht="12.75">
      <c r="B25" s="3" t="s">
        <v>42</v>
      </c>
      <c r="C25" s="3" t="s">
        <v>43</v>
      </c>
      <c r="D25" s="26" t="s">
        <v>44</v>
      </c>
      <c r="E25" s="27"/>
      <c r="F25" s="27"/>
      <c r="G25" s="27"/>
      <c r="H25" s="28">
        <v>0</v>
      </c>
      <c r="I25" s="27"/>
      <c r="J25" s="27"/>
    </row>
    <row r="26" spans="2:10" ht="12.75">
      <c r="B26" s="3" t="s">
        <v>45</v>
      </c>
      <c r="C26" s="3" t="s">
        <v>46</v>
      </c>
      <c r="D26" s="26" t="s">
        <v>47</v>
      </c>
      <c r="E26" s="27"/>
      <c r="F26" s="27"/>
      <c r="G26" s="27"/>
      <c r="H26" s="28">
        <v>960</v>
      </c>
      <c r="I26" s="27"/>
      <c r="J26" s="27"/>
    </row>
    <row r="27" spans="2:10" ht="12.75">
      <c r="B27" s="3" t="s">
        <v>48</v>
      </c>
      <c r="C27" s="3" t="s">
        <v>49</v>
      </c>
      <c r="D27" s="26" t="s">
        <v>50</v>
      </c>
      <c r="E27" s="27"/>
      <c r="F27" s="27"/>
      <c r="G27" s="27"/>
      <c r="H27" s="28">
        <v>21000</v>
      </c>
      <c r="I27" s="27"/>
      <c r="J27" s="27"/>
    </row>
    <row r="28" spans="2:10" ht="12.75">
      <c r="B28" s="3" t="s">
        <v>51</v>
      </c>
      <c r="C28" s="3" t="s">
        <v>52</v>
      </c>
      <c r="D28" s="26" t="s">
        <v>53</v>
      </c>
      <c r="E28" s="27"/>
      <c r="F28" s="27"/>
      <c r="G28" s="27"/>
      <c r="H28" s="28">
        <v>17000</v>
      </c>
      <c r="I28" s="27"/>
      <c r="J28" s="27"/>
    </row>
    <row r="29" spans="2:10" ht="12.75">
      <c r="B29" s="3" t="s">
        <v>54</v>
      </c>
      <c r="C29" s="3" t="s">
        <v>55</v>
      </c>
      <c r="D29" s="26" t="s">
        <v>56</v>
      </c>
      <c r="E29" s="27"/>
      <c r="F29" s="27"/>
      <c r="G29" s="27"/>
      <c r="H29" s="28">
        <v>0</v>
      </c>
      <c r="I29" s="27"/>
      <c r="J29" s="27"/>
    </row>
    <row r="30" spans="2:10" ht="12.75">
      <c r="B30" s="3" t="s">
        <v>57</v>
      </c>
      <c r="C30" s="3" t="s">
        <v>58</v>
      </c>
      <c r="D30" s="26" t="s">
        <v>59</v>
      </c>
      <c r="E30" s="27"/>
      <c r="F30" s="27"/>
      <c r="G30" s="27"/>
      <c r="H30" s="28">
        <v>10000</v>
      </c>
      <c r="I30" s="27"/>
      <c r="J30" s="27"/>
    </row>
    <row r="31" spans="2:10" ht="12.75">
      <c r="B31" s="3" t="s">
        <v>60</v>
      </c>
      <c r="C31" s="3" t="s">
        <v>61</v>
      </c>
      <c r="D31" s="26" t="s">
        <v>62</v>
      </c>
      <c r="E31" s="27"/>
      <c r="F31" s="27"/>
      <c r="G31" s="27"/>
      <c r="H31" s="28">
        <v>14000</v>
      </c>
      <c r="I31" s="27"/>
      <c r="J31" s="27"/>
    </row>
    <row r="32" spans="2:10" ht="12.75">
      <c r="B32" s="3" t="s">
        <v>63</v>
      </c>
      <c r="C32" s="3" t="s">
        <v>64</v>
      </c>
      <c r="D32" s="26" t="s">
        <v>65</v>
      </c>
      <c r="E32" s="27"/>
      <c r="F32" s="27"/>
      <c r="G32" s="27"/>
      <c r="H32" s="28">
        <v>0</v>
      </c>
      <c r="I32" s="27"/>
      <c r="J32" s="27"/>
    </row>
    <row r="33" spans="2:10" ht="12.75">
      <c r="B33" s="3" t="s">
        <v>66</v>
      </c>
      <c r="C33" s="3" t="s">
        <v>67</v>
      </c>
      <c r="D33" s="26" t="s">
        <v>68</v>
      </c>
      <c r="E33" s="27"/>
      <c r="F33" s="27"/>
      <c r="G33" s="27"/>
      <c r="H33" s="28">
        <v>4050</v>
      </c>
      <c r="I33" s="27"/>
      <c r="J33" s="27"/>
    </row>
    <row r="34" spans="2:10" ht="12.75">
      <c r="B34" s="3" t="s">
        <v>69</v>
      </c>
      <c r="C34" s="3" t="s">
        <v>70</v>
      </c>
      <c r="D34" s="26" t="s">
        <v>71</v>
      </c>
      <c r="E34" s="27"/>
      <c r="F34" s="27"/>
      <c r="G34" s="27"/>
      <c r="H34" s="28">
        <v>2800</v>
      </c>
      <c r="I34" s="27"/>
      <c r="J34" s="27"/>
    </row>
    <row r="35" spans="2:10" ht="12.75">
      <c r="B35" s="3" t="s">
        <v>72</v>
      </c>
      <c r="C35" s="3" t="s">
        <v>73</v>
      </c>
      <c r="D35" s="26" t="s">
        <v>74</v>
      </c>
      <c r="E35" s="27"/>
      <c r="F35" s="27"/>
      <c r="G35" s="27"/>
      <c r="H35" s="28">
        <v>1200</v>
      </c>
      <c r="I35" s="27"/>
      <c r="J35" s="27"/>
    </row>
    <row r="36" spans="2:10" ht="12.75">
      <c r="B36" s="3" t="s">
        <v>75</v>
      </c>
      <c r="C36" s="3" t="s">
        <v>76</v>
      </c>
      <c r="D36" s="26" t="s">
        <v>77</v>
      </c>
      <c r="E36" s="27"/>
      <c r="F36" s="27"/>
      <c r="G36" s="27"/>
      <c r="H36" s="28">
        <v>1500</v>
      </c>
      <c r="I36" s="27"/>
      <c r="J36" s="27"/>
    </row>
    <row r="37" spans="2:10" ht="12.75">
      <c r="B37" s="3" t="s">
        <v>78</v>
      </c>
      <c r="C37" s="3" t="s">
        <v>79</v>
      </c>
      <c r="D37" s="26" t="s">
        <v>80</v>
      </c>
      <c r="E37" s="27"/>
      <c r="F37" s="27"/>
      <c r="G37" s="27"/>
      <c r="H37" s="28">
        <v>2500</v>
      </c>
      <c r="I37" s="27"/>
      <c r="J37" s="27"/>
    </row>
    <row r="38" spans="2:10" ht="12.75">
      <c r="B38" s="3" t="s">
        <v>81</v>
      </c>
      <c r="C38" s="3" t="s">
        <v>82</v>
      </c>
      <c r="D38" s="26" t="s">
        <v>83</v>
      </c>
      <c r="E38" s="27"/>
      <c r="F38" s="27"/>
      <c r="G38" s="27"/>
      <c r="H38" s="28">
        <v>0</v>
      </c>
      <c r="I38" s="27"/>
      <c r="J38" s="27"/>
    </row>
    <row r="39" spans="2:10" ht="12.75">
      <c r="B39" s="3" t="s">
        <v>84</v>
      </c>
      <c r="C39" s="3" t="s">
        <v>85</v>
      </c>
      <c r="D39" s="26" t="s">
        <v>86</v>
      </c>
      <c r="E39" s="27"/>
      <c r="F39" s="27"/>
      <c r="G39" s="27"/>
      <c r="H39" s="28">
        <v>500</v>
      </c>
      <c r="I39" s="27"/>
      <c r="J39" s="27"/>
    </row>
    <row r="40" spans="2:10" ht="12.75">
      <c r="B40" s="3" t="s">
        <v>87</v>
      </c>
      <c r="C40" s="3" t="s">
        <v>88</v>
      </c>
      <c r="D40" s="26" t="s">
        <v>89</v>
      </c>
      <c r="E40" s="27"/>
      <c r="F40" s="27"/>
      <c r="G40" s="27"/>
      <c r="H40" s="28">
        <v>125</v>
      </c>
      <c r="I40" s="27"/>
      <c r="J40" s="27"/>
    </row>
    <row r="41" spans="2:10" ht="12.75">
      <c r="B41" s="29" t="s">
        <v>90</v>
      </c>
      <c r="C41" s="27"/>
      <c r="D41" s="27"/>
      <c r="E41" s="27"/>
      <c r="F41" s="27"/>
      <c r="G41" s="27"/>
      <c r="H41" s="30">
        <f>SUM(H42,H62,H77,H91)</f>
        <v>312269</v>
      </c>
      <c r="I41" s="27"/>
      <c r="J41" s="27"/>
    </row>
    <row r="42" spans="2:10" ht="12.75">
      <c r="B42" s="33" t="s">
        <v>91</v>
      </c>
      <c r="C42" s="27"/>
      <c r="D42" s="27"/>
      <c r="E42" s="27"/>
      <c r="F42" s="27"/>
      <c r="G42" s="27"/>
      <c r="H42" s="32">
        <f>SUM(H43:J61)</f>
        <v>30800</v>
      </c>
      <c r="I42" s="27"/>
      <c r="J42" s="27"/>
    </row>
    <row r="43" spans="2:10" ht="12.75">
      <c r="B43" s="3" t="s">
        <v>18</v>
      </c>
      <c r="C43" s="3" t="s">
        <v>92</v>
      </c>
      <c r="D43" s="26" t="s">
        <v>20</v>
      </c>
      <c r="E43" s="27"/>
      <c r="F43" s="27"/>
      <c r="G43" s="27"/>
      <c r="H43" s="28">
        <v>600</v>
      </c>
      <c r="I43" s="27"/>
      <c r="J43" s="27"/>
    </row>
    <row r="44" spans="2:10" ht="12.75">
      <c r="B44" s="3" t="s">
        <v>24</v>
      </c>
      <c r="C44" s="3" t="s">
        <v>93</v>
      </c>
      <c r="D44" s="26" t="s">
        <v>26</v>
      </c>
      <c r="E44" s="27"/>
      <c r="F44" s="27"/>
      <c r="G44" s="27"/>
      <c r="H44" s="28">
        <v>0</v>
      </c>
      <c r="I44" s="27"/>
      <c r="J44" s="27"/>
    </row>
    <row r="45" spans="2:10" ht="12.75">
      <c r="B45" s="3" t="s">
        <v>30</v>
      </c>
      <c r="C45" s="3" t="s">
        <v>94</v>
      </c>
      <c r="D45" s="26" t="s">
        <v>32</v>
      </c>
      <c r="E45" s="27"/>
      <c r="F45" s="27"/>
      <c r="G45" s="27"/>
      <c r="H45" s="28">
        <v>3200</v>
      </c>
      <c r="I45" s="27"/>
      <c r="J45" s="27"/>
    </row>
    <row r="46" spans="2:10" ht="12.75">
      <c r="B46" s="3" t="s">
        <v>33</v>
      </c>
      <c r="C46" s="3" t="s">
        <v>95</v>
      </c>
      <c r="D46" s="26" t="s">
        <v>35</v>
      </c>
      <c r="E46" s="27"/>
      <c r="F46" s="27"/>
      <c r="G46" s="27"/>
      <c r="H46" s="28">
        <v>0</v>
      </c>
      <c r="I46" s="27"/>
      <c r="J46" s="27"/>
    </row>
    <row r="47" spans="2:10" ht="12.75">
      <c r="B47" s="3" t="s">
        <v>36</v>
      </c>
      <c r="C47" s="3" t="s">
        <v>96</v>
      </c>
      <c r="D47" s="26" t="s">
        <v>38</v>
      </c>
      <c r="E47" s="27"/>
      <c r="F47" s="27"/>
      <c r="G47" s="27"/>
      <c r="H47" s="28">
        <v>0</v>
      </c>
      <c r="I47" s="27"/>
      <c r="J47" s="27"/>
    </row>
    <row r="48" spans="2:10" ht="12.75">
      <c r="B48" s="3" t="s">
        <v>42</v>
      </c>
      <c r="C48" s="3" t="s">
        <v>97</v>
      </c>
      <c r="D48" s="26" t="s">
        <v>44</v>
      </c>
      <c r="E48" s="27"/>
      <c r="F48" s="27"/>
      <c r="G48" s="27"/>
      <c r="H48" s="28">
        <v>6600</v>
      </c>
      <c r="I48" s="27"/>
      <c r="J48" s="27"/>
    </row>
    <row r="49" spans="2:10" ht="12.75">
      <c r="B49" s="3" t="s">
        <v>54</v>
      </c>
      <c r="C49" s="3" t="s">
        <v>98</v>
      </c>
      <c r="D49" s="26" t="s">
        <v>56</v>
      </c>
      <c r="E49" s="27"/>
      <c r="F49" s="27"/>
      <c r="G49" s="27"/>
      <c r="H49" s="28">
        <v>0</v>
      </c>
      <c r="I49" s="27"/>
      <c r="J49" s="27"/>
    </row>
    <row r="50" spans="2:10" ht="12.75">
      <c r="B50" s="3" t="s">
        <v>57</v>
      </c>
      <c r="C50" s="3" t="s">
        <v>99</v>
      </c>
      <c r="D50" s="26" t="s">
        <v>59</v>
      </c>
      <c r="E50" s="27"/>
      <c r="F50" s="27"/>
      <c r="G50" s="27"/>
      <c r="H50" s="28">
        <v>0</v>
      </c>
      <c r="I50" s="27"/>
      <c r="J50" s="27"/>
    </row>
    <row r="51" spans="2:10" ht="12.75">
      <c r="B51" s="3" t="s">
        <v>63</v>
      </c>
      <c r="C51" s="3" t="s">
        <v>100</v>
      </c>
      <c r="D51" s="26" t="s">
        <v>65</v>
      </c>
      <c r="E51" s="27"/>
      <c r="F51" s="27"/>
      <c r="G51" s="27"/>
      <c r="H51" s="28">
        <v>400</v>
      </c>
      <c r="I51" s="27"/>
      <c r="J51" s="27"/>
    </row>
    <row r="52" spans="2:10" ht="12.75">
      <c r="B52" s="3" t="s">
        <v>66</v>
      </c>
      <c r="C52" s="3" t="s">
        <v>101</v>
      </c>
      <c r="D52" s="26" t="s">
        <v>68</v>
      </c>
      <c r="E52" s="27"/>
      <c r="F52" s="27"/>
      <c r="G52" s="27"/>
      <c r="H52" s="28">
        <v>0</v>
      </c>
      <c r="I52" s="27"/>
      <c r="J52" s="27"/>
    </row>
    <row r="53" spans="2:10" ht="12.75">
      <c r="B53" s="3" t="s">
        <v>69</v>
      </c>
      <c r="C53" s="3" t="s">
        <v>102</v>
      </c>
      <c r="D53" s="26" t="s">
        <v>71</v>
      </c>
      <c r="E53" s="27"/>
      <c r="F53" s="27"/>
      <c r="G53" s="27"/>
      <c r="H53" s="28">
        <v>0</v>
      </c>
      <c r="I53" s="27"/>
      <c r="J53" s="27"/>
    </row>
    <row r="54" spans="2:10" ht="12.75">
      <c r="B54" s="3" t="s">
        <v>78</v>
      </c>
      <c r="C54" s="3" t="s">
        <v>103</v>
      </c>
      <c r="D54" s="26" t="s">
        <v>80</v>
      </c>
      <c r="E54" s="27"/>
      <c r="F54" s="27"/>
      <c r="G54" s="27"/>
      <c r="H54" s="28">
        <v>2000</v>
      </c>
      <c r="I54" s="27"/>
      <c r="J54" s="27"/>
    </row>
    <row r="55" spans="2:10" ht="12.75">
      <c r="B55" s="3" t="s">
        <v>87</v>
      </c>
      <c r="C55" s="3" t="s">
        <v>104</v>
      </c>
      <c r="D55" s="26" t="s">
        <v>89</v>
      </c>
      <c r="E55" s="27"/>
      <c r="F55" s="27"/>
      <c r="G55" s="27"/>
      <c r="H55" s="28">
        <v>0</v>
      </c>
      <c r="I55" s="27"/>
      <c r="J55" s="27"/>
    </row>
    <row r="56" spans="2:10" ht="12.75">
      <c r="B56" s="3" t="s">
        <v>105</v>
      </c>
      <c r="C56" s="3" t="s">
        <v>106</v>
      </c>
      <c r="D56" s="26" t="s">
        <v>107</v>
      </c>
      <c r="E56" s="27"/>
      <c r="F56" s="27"/>
      <c r="G56" s="27"/>
      <c r="H56" s="28">
        <v>4000</v>
      </c>
      <c r="I56" s="27"/>
      <c r="J56" s="27"/>
    </row>
    <row r="57" spans="2:10" ht="12.75">
      <c r="B57" s="3" t="s">
        <v>108</v>
      </c>
      <c r="C57" s="3" t="s">
        <v>109</v>
      </c>
      <c r="D57" s="26" t="s">
        <v>110</v>
      </c>
      <c r="E57" s="27"/>
      <c r="F57" s="27"/>
      <c r="G57" s="27"/>
      <c r="H57" s="28">
        <v>1000</v>
      </c>
      <c r="I57" s="27"/>
      <c r="J57" s="27"/>
    </row>
    <row r="58" spans="2:10" ht="12.75">
      <c r="B58" s="3" t="s">
        <v>111</v>
      </c>
      <c r="C58" s="3" t="s">
        <v>112</v>
      </c>
      <c r="D58" s="26" t="s">
        <v>113</v>
      </c>
      <c r="E58" s="27"/>
      <c r="F58" s="27"/>
      <c r="G58" s="27"/>
      <c r="H58" s="28">
        <v>5000</v>
      </c>
      <c r="I58" s="27"/>
      <c r="J58" s="27"/>
    </row>
    <row r="59" spans="2:10" ht="12.75">
      <c r="B59" s="3" t="s">
        <v>114</v>
      </c>
      <c r="C59" s="3" t="s">
        <v>115</v>
      </c>
      <c r="D59" s="26" t="s">
        <v>116</v>
      </c>
      <c r="E59" s="27"/>
      <c r="F59" s="27"/>
      <c r="G59" s="27"/>
      <c r="H59" s="28">
        <v>4000</v>
      </c>
      <c r="I59" s="27"/>
      <c r="J59" s="27"/>
    </row>
    <row r="60" spans="2:10" ht="12.75">
      <c r="B60" s="3" t="s">
        <v>117</v>
      </c>
      <c r="C60" s="3" t="s">
        <v>118</v>
      </c>
      <c r="D60" s="26" t="s">
        <v>119</v>
      </c>
      <c r="E60" s="27"/>
      <c r="F60" s="27"/>
      <c r="G60" s="27"/>
      <c r="H60" s="28">
        <v>4000</v>
      </c>
      <c r="I60" s="27"/>
      <c r="J60" s="27"/>
    </row>
    <row r="61" spans="2:10" ht="12.75">
      <c r="B61" s="3" t="s">
        <v>120</v>
      </c>
      <c r="C61" s="3" t="s">
        <v>121</v>
      </c>
      <c r="D61" s="26" t="s">
        <v>122</v>
      </c>
      <c r="E61" s="27"/>
      <c r="F61" s="27"/>
      <c r="G61" s="27"/>
      <c r="H61" s="28">
        <v>0</v>
      </c>
      <c r="I61" s="27"/>
      <c r="J61" s="27"/>
    </row>
    <row r="62" spans="2:10" ht="12.75">
      <c r="B62" s="33" t="s">
        <v>123</v>
      </c>
      <c r="C62" s="27"/>
      <c r="D62" s="27"/>
      <c r="E62" s="27"/>
      <c r="F62" s="27"/>
      <c r="G62" s="27"/>
      <c r="H62" s="32">
        <f>SUM(H63:J76)</f>
        <v>85000</v>
      </c>
      <c r="I62" s="27"/>
      <c r="J62" s="27"/>
    </row>
    <row r="63" spans="2:10" ht="12.75">
      <c r="B63" s="3" t="s">
        <v>12</v>
      </c>
      <c r="C63" s="3" t="s">
        <v>124</v>
      </c>
      <c r="D63" s="26" t="s">
        <v>14</v>
      </c>
      <c r="E63" s="27"/>
      <c r="F63" s="27"/>
      <c r="G63" s="27"/>
      <c r="H63" s="28">
        <v>0</v>
      </c>
      <c r="I63" s="27"/>
      <c r="J63" s="27"/>
    </row>
    <row r="64" spans="2:10" ht="12.75">
      <c r="B64" s="17">
        <v>3214</v>
      </c>
      <c r="C64" s="3" t="s">
        <v>279</v>
      </c>
      <c r="D64" s="26" t="s">
        <v>23</v>
      </c>
      <c r="E64" s="27"/>
      <c r="F64" s="27"/>
      <c r="G64" s="27"/>
      <c r="H64" s="28">
        <v>100</v>
      </c>
      <c r="I64" s="27"/>
      <c r="J64" s="27"/>
    </row>
    <row r="65" spans="2:10" ht="12.75">
      <c r="B65" s="3" t="s">
        <v>24</v>
      </c>
      <c r="C65" s="3" t="s">
        <v>125</v>
      </c>
      <c r="D65" s="26" t="s">
        <v>26</v>
      </c>
      <c r="E65" s="27"/>
      <c r="F65" s="27"/>
      <c r="G65" s="27"/>
      <c r="H65" s="28">
        <v>0</v>
      </c>
      <c r="I65" s="27"/>
      <c r="J65" s="27"/>
    </row>
    <row r="66" spans="2:10" ht="12.75">
      <c r="B66" s="3" t="s">
        <v>126</v>
      </c>
      <c r="C66" s="3" t="s">
        <v>127</v>
      </c>
      <c r="D66" s="26" t="s">
        <v>128</v>
      </c>
      <c r="E66" s="27"/>
      <c r="F66" s="27"/>
      <c r="G66" s="27"/>
      <c r="H66" s="28">
        <v>75000</v>
      </c>
      <c r="I66" s="27"/>
      <c r="J66" s="27"/>
    </row>
    <row r="67" spans="2:10" ht="12.75">
      <c r="B67" s="3" t="s">
        <v>30</v>
      </c>
      <c r="C67" s="3" t="s">
        <v>129</v>
      </c>
      <c r="D67" s="26" t="s">
        <v>32</v>
      </c>
      <c r="E67" s="27"/>
      <c r="F67" s="27"/>
      <c r="G67" s="27"/>
      <c r="H67" s="28">
        <v>0</v>
      </c>
      <c r="I67" s="27"/>
      <c r="J67" s="27"/>
    </row>
    <row r="68" spans="2:10" ht="12.75">
      <c r="B68" s="3" t="s">
        <v>33</v>
      </c>
      <c r="C68" s="3" t="s">
        <v>130</v>
      </c>
      <c r="D68" s="26" t="s">
        <v>35</v>
      </c>
      <c r="E68" s="27"/>
      <c r="F68" s="27"/>
      <c r="G68" s="27"/>
      <c r="H68" s="28">
        <v>2900</v>
      </c>
      <c r="I68" s="27"/>
      <c r="J68" s="27"/>
    </row>
    <row r="69" spans="2:10" ht="12.75">
      <c r="B69" s="3" t="s">
        <v>36</v>
      </c>
      <c r="C69" s="3" t="s">
        <v>131</v>
      </c>
      <c r="D69" s="26" t="s">
        <v>38</v>
      </c>
      <c r="E69" s="27"/>
      <c r="F69" s="27"/>
      <c r="G69" s="27"/>
      <c r="H69" s="28">
        <v>0</v>
      </c>
      <c r="I69" s="27"/>
      <c r="J69" s="27"/>
    </row>
    <row r="70" spans="2:10" ht="12.75">
      <c r="B70" s="3" t="s">
        <v>42</v>
      </c>
      <c r="C70" s="3" t="s">
        <v>132</v>
      </c>
      <c r="D70" s="26" t="s">
        <v>44</v>
      </c>
      <c r="E70" s="27"/>
      <c r="F70" s="27"/>
      <c r="G70" s="27"/>
      <c r="H70" s="28">
        <v>3000</v>
      </c>
      <c r="I70" s="27"/>
      <c r="J70" s="27"/>
    </row>
    <row r="71" spans="2:10" ht="12.75">
      <c r="B71" s="3" t="s">
        <v>51</v>
      </c>
      <c r="C71" s="3" t="s">
        <v>133</v>
      </c>
      <c r="D71" s="26" t="s">
        <v>53</v>
      </c>
      <c r="E71" s="27"/>
      <c r="F71" s="27"/>
      <c r="G71" s="27"/>
      <c r="H71" s="28">
        <v>4000</v>
      </c>
      <c r="I71" s="27"/>
      <c r="J71" s="27"/>
    </row>
    <row r="72" spans="2:10" ht="12.75">
      <c r="B72" s="3" t="s">
        <v>54</v>
      </c>
      <c r="C72" s="3" t="s">
        <v>134</v>
      </c>
      <c r="D72" s="26" t="s">
        <v>56</v>
      </c>
      <c r="E72" s="27"/>
      <c r="F72" s="27"/>
      <c r="G72" s="27"/>
      <c r="H72" s="28">
        <v>0</v>
      </c>
      <c r="I72" s="27"/>
      <c r="J72" s="27"/>
    </row>
    <row r="73" spans="2:10" ht="12.75">
      <c r="B73" s="3" t="s">
        <v>63</v>
      </c>
      <c r="C73" s="3" t="s">
        <v>135</v>
      </c>
      <c r="D73" s="26" t="s">
        <v>65</v>
      </c>
      <c r="E73" s="27"/>
      <c r="F73" s="27"/>
      <c r="G73" s="27"/>
      <c r="H73" s="28">
        <v>0</v>
      </c>
      <c r="I73" s="27"/>
      <c r="J73" s="27"/>
    </row>
    <row r="74" spans="2:10" ht="12.75">
      <c r="B74" s="3" t="s">
        <v>66</v>
      </c>
      <c r="C74" s="3" t="s">
        <v>136</v>
      </c>
      <c r="D74" s="26" t="s">
        <v>68</v>
      </c>
      <c r="E74" s="27"/>
      <c r="F74" s="27"/>
      <c r="G74" s="27"/>
      <c r="H74" s="28">
        <v>0</v>
      </c>
      <c r="I74" s="27"/>
      <c r="J74" s="27"/>
    </row>
    <row r="75" spans="2:10" ht="12.75">
      <c r="B75" s="3" t="s">
        <v>78</v>
      </c>
      <c r="C75" s="3" t="s">
        <v>137</v>
      </c>
      <c r="D75" s="26" t="s">
        <v>80</v>
      </c>
      <c r="E75" s="27"/>
      <c r="F75" s="27"/>
      <c r="G75" s="27"/>
      <c r="H75" s="28">
        <v>0</v>
      </c>
      <c r="I75" s="27"/>
      <c r="J75" s="27"/>
    </row>
    <row r="76" spans="2:10" ht="12.75">
      <c r="B76" s="3" t="s">
        <v>81</v>
      </c>
      <c r="C76" s="3" t="s">
        <v>138</v>
      </c>
      <c r="D76" s="26" t="s">
        <v>83</v>
      </c>
      <c r="E76" s="27"/>
      <c r="F76" s="27"/>
      <c r="G76" s="27"/>
      <c r="H76" s="28">
        <v>0</v>
      </c>
      <c r="I76" s="27"/>
      <c r="J76" s="27"/>
    </row>
    <row r="77" spans="2:10" ht="12.75">
      <c r="B77" s="33" t="s">
        <v>139</v>
      </c>
      <c r="C77" s="27"/>
      <c r="D77" s="27"/>
      <c r="E77" s="27"/>
      <c r="F77" s="27"/>
      <c r="G77" s="27"/>
      <c r="H77" s="32">
        <f>SUM(H78:J90)</f>
        <v>195469</v>
      </c>
      <c r="I77" s="27"/>
      <c r="J77" s="27"/>
    </row>
    <row r="78" spans="2:10" ht="12.75">
      <c r="B78" s="3" t="s">
        <v>140</v>
      </c>
      <c r="C78" s="3" t="s">
        <v>141</v>
      </c>
      <c r="D78" s="26" t="s">
        <v>142</v>
      </c>
      <c r="E78" s="27"/>
      <c r="F78" s="27"/>
      <c r="G78" s="27"/>
      <c r="H78" s="28">
        <v>0</v>
      </c>
      <c r="I78" s="27"/>
      <c r="J78" s="27"/>
    </row>
    <row r="79" spans="2:10" ht="12.75">
      <c r="B79" s="3" t="s">
        <v>12</v>
      </c>
      <c r="C79" s="3" t="s">
        <v>143</v>
      </c>
      <c r="D79" s="26" t="s">
        <v>14</v>
      </c>
      <c r="E79" s="27"/>
      <c r="F79" s="27"/>
      <c r="G79" s="27"/>
      <c r="H79" s="28">
        <v>1300</v>
      </c>
      <c r="I79" s="27"/>
      <c r="J79" s="27"/>
    </row>
    <row r="80" spans="2:10" ht="12.75">
      <c r="B80" s="3" t="s">
        <v>15</v>
      </c>
      <c r="C80" s="3" t="s">
        <v>144</v>
      </c>
      <c r="D80" s="26" t="s">
        <v>17</v>
      </c>
      <c r="E80" s="27"/>
      <c r="F80" s="27"/>
      <c r="G80" s="27"/>
      <c r="H80" s="28">
        <v>0</v>
      </c>
      <c r="I80" s="27"/>
      <c r="J80" s="27"/>
    </row>
    <row r="81" spans="2:10" ht="12.75">
      <c r="B81" s="3" t="s">
        <v>24</v>
      </c>
      <c r="C81" s="3" t="s">
        <v>145</v>
      </c>
      <c r="D81" s="26" t="s">
        <v>26</v>
      </c>
      <c r="E81" s="27"/>
      <c r="F81" s="27"/>
      <c r="G81" s="27"/>
      <c r="H81" s="28">
        <v>4000</v>
      </c>
      <c r="I81" s="27"/>
      <c r="J81" s="27"/>
    </row>
    <row r="82" spans="2:10" ht="12.75">
      <c r="B82" s="3" t="s">
        <v>33</v>
      </c>
      <c r="C82" s="3" t="s">
        <v>146</v>
      </c>
      <c r="D82" s="26" t="s">
        <v>35</v>
      </c>
      <c r="E82" s="27"/>
      <c r="F82" s="27"/>
      <c r="G82" s="27"/>
      <c r="H82" s="28">
        <v>16800</v>
      </c>
      <c r="I82" s="27"/>
      <c r="J82" s="27"/>
    </row>
    <row r="83" spans="2:10" ht="12.75">
      <c r="B83" s="3" t="s">
        <v>36</v>
      </c>
      <c r="C83" s="3" t="s">
        <v>147</v>
      </c>
      <c r="D83" s="26" t="s">
        <v>38</v>
      </c>
      <c r="E83" s="27"/>
      <c r="F83" s="27"/>
      <c r="G83" s="27"/>
      <c r="H83" s="28">
        <v>0</v>
      </c>
      <c r="I83" s="27"/>
      <c r="J83" s="27"/>
    </row>
    <row r="84" spans="2:10" ht="12.75">
      <c r="B84" s="17">
        <v>3235</v>
      </c>
      <c r="C84" s="3" t="s">
        <v>280</v>
      </c>
      <c r="D84" s="26" t="s">
        <v>281</v>
      </c>
      <c r="E84" s="27"/>
      <c r="F84" s="27"/>
      <c r="G84" s="27"/>
      <c r="H84" s="28">
        <v>13500</v>
      </c>
      <c r="I84" s="27"/>
      <c r="J84" s="27"/>
    </row>
    <row r="85" spans="2:12" ht="12.75">
      <c r="B85" s="17">
        <v>3238</v>
      </c>
      <c r="C85" s="17" t="s">
        <v>271</v>
      </c>
      <c r="D85" s="3" t="s">
        <v>59</v>
      </c>
      <c r="H85" s="4"/>
      <c r="J85" s="4">
        <v>0</v>
      </c>
      <c r="K85" s="18"/>
      <c r="L85" s="18"/>
    </row>
    <row r="86" spans="2:10" ht="12.75">
      <c r="B86" s="3" t="s">
        <v>63</v>
      </c>
      <c r="C86" s="3" t="s">
        <v>148</v>
      </c>
      <c r="D86" s="26" t="s">
        <v>65</v>
      </c>
      <c r="E86" s="27"/>
      <c r="F86" s="27"/>
      <c r="G86" s="27"/>
      <c r="H86" s="28">
        <v>11000</v>
      </c>
      <c r="I86" s="27"/>
      <c r="J86" s="27"/>
    </row>
    <row r="87" spans="2:10" ht="12.75">
      <c r="B87" s="3" t="s">
        <v>69</v>
      </c>
      <c r="C87" s="3" t="s">
        <v>149</v>
      </c>
      <c r="D87" s="26" t="s">
        <v>71</v>
      </c>
      <c r="E87" s="27"/>
      <c r="F87" s="27"/>
      <c r="G87" s="27"/>
      <c r="H87" s="28">
        <v>0</v>
      </c>
      <c r="I87" s="27"/>
      <c r="J87" s="27"/>
    </row>
    <row r="88" spans="2:10" ht="12.75">
      <c r="B88" s="17">
        <v>3722</v>
      </c>
      <c r="C88" s="13" t="s">
        <v>272</v>
      </c>
      <c r="D88" s="41" t="s">
        <v>273</v>
      </c>
      <c r="E88" s="42"/>
      <c r="F88" s="42"/>
      <c r="H88" s="4"/>
      <c r="J88" s="19">
        <v>60000</v>
      </c>
    </row>
    <row r="89" spans="2:10" ht="12.75">
      <c r="B89" s="3" t="s">
        <v>105</v>
      </c>
      <c r="C89" s="3" t="s">
        <v>150</v>
      </c>
      <c r="D89" s="26" t="s">
        <v>107</v>
      </c>
      <c r="E89" s="27"/>
      <c r="F89" s="27"/>
      <c r="G89" s="27"/>
      <c r="H89" s="28">
        <v>33869</v>
      </c>
      <c r="I89" s="27"/>
      <c r="J89" s="27"/>
    </row>
    <row r="90" spans="2:10" ht="12.75">
      <c r="B90" s="3" t="s">
        <v>117</v>
      </c>
      <c r="C90" s="3" t="s">
        <v>151</v>
      </c>
      <c r="D90" s="26" t="s">
        <v>119</v>
      </c>
      <c r="E90" s="27"/>
      <c r="F90" s="27"/>
      <c r="G90" s="27"/>
      <c r="H90" s="28">
        <v>55000</v>
      </c>
      <c r="I90" s="27"/>
      <c r="J90" s="27"/>
    </row>
    <row r="91" spans="2:10" ht="12.75">
      <c r="B91" s="33" t="s">
        <v>152</v>
      </c>
      <c r="C91" s="27"/>
      <c r="D91" s="27"/>
      <c r="E91" s="27"/>
      <c r="F91" s="27"/>
      <c r="G91" s="27"/>
      <c r="H91" s="32">
        <f>SUM(H92:J99)</f>
        <v>1000</v>
      </c>
      <c r="I91" s="27"/>
      <c r="J91" s="27"/>
    </row>
    <row r="92" spans="2:10" ht="12.75">
      <c r="B92" s="3" t="s">
        <v>15</v>
      </c>
      <c r="C92" s="3" t="s">
        <v>153</v>
      </c>
      <c r="D92" s="26" t="s">
        <v>17</v>
      </c>
      <c r="E92" s="27"/>
      <c r="F92" s="27"/>
      <c r="G92" s="27"/>
      <c r="H92" s="28">
        <v>0</v>
      </c>
      <c r="I92" s="27"/>
      <c r="J92" s="27"/>
    </row>
    <row r="93" spans="2:10" ht="12.75">
      <c r="B93" s="3" t="s">
        <v>18</v>
      </c>
      <c r="C93" s="3" t="s">
        <v>154</v>
      </c>
      <c r="D93" s="26" t="s">
        <v>20</v>
      </c>
      <c r="E93" s="27"/>
      <c r="F93" s="27"/>
      <c r="G93" s="27"/>
      <c r="H93" s="28">
        <v>0</v>
      </c>
      <c r="I93" s="27"/>
      <c r="J93" s="27"/>
    </row>
    <row r="94" spans="2:10" ht="12.75">
      <c r="B94" s="3" t="s">
        <v>24</v>
      </c>
      <c r="C94" s="3" t="s">
        <v>155</v>
      </c>
      <c r="D94" s="26" t="s">
        <v>26</v>
      </c>
      <c r="E94" s="27"/>
      <c r="F94" s="27"/>
      <c r="G94" s="27"/>
      <c r="H94" s="28">
        <v>1000</v>
      </c>
      <c r="I94" s="27"/>
      <c r="J94" s="27"/>
    </row>
    <row r="95" spans="2:10" ht="12.75">
      <c r="B95" s="3" t="s">
        <v>30</v>
      </c>
      <c r="C95" s="3" t="s">
        <v>156</v>
      </c>
      <c r="D95" s="26" t="s">
        <v>32</v>
      </c>
      <c r="E95" s="27"/>
      <c r="F95" s="27"/>
      <c r="G95" s="27"/>
      <c r="H95" s="28">
        <v>0</v>
      </c>
      <c r="I95" s="27"/>
      <c r="J95" s="27"/>
    </row>
    <row r="96" spans="2:10" ht="12.75">
      <c r="B96" s="3" t="s">
        <v>33</v>
      </c>
      <c r="C96" s="3" t="s">
        <v>157</v>
      </c>
      <c r="D96" s="26" t="s">
        <v>35</v>
      </c>
      <c r="E96" s="27"/>
      <c r="F96" s="27"/>
      <c r="G96" s="27"/>
      <c r="H96" s="28">
        <v>0</v>
      </c>
      <c r="I96" s="27"/>
      <c r="J96" s="27"/>
    </row>
    <row r="97" spans="2:10" ht="12.75">
      <c r="B97" s="3" t="s">
        <v>36</v>
      </c>
      <c r="C97" s="3" t="s">
        <v>158</v>
      </c>
      <c r="D97" s="26" t="s">
        <v>38</v>
      </c>
      <c r="E97" s="27"/>
      <c r="F97" s="27"/>
      <c r="G97" s="27"/>
      <c r="H97" s="28">
        <v>0</v>
      </c>
      <c r="I97" s="27"/>
      <c r="J97" s="27"/>
    </row>
    <row r="98" spans="2:10" ht="12.75">
      <c r="B98" s="3" t="s">
        <v>42</v>
      </c>
      <c r="C98" s="3" t="s">
        <v>159</v>
      </c>
      <c r="D98" s="26" t="s">
        <v>44</v>
      </c>
      <c r="E98" s="27"/>
      <c r="F98" s="27"/>
      <c r="G98" s="27"/>
      <c r="H98" s="28">
        <v>0</v>
      </c>
      <c r="I98" s="27"/>
      <c r="J98" s="27"/>
    </row>
    <row r="99" spans="2:10" ht="12.75">
      <c r="B99" s="3" t="s">
        <v>105</v>
      </c>
      <c r="C99" s="3" t="s">
        <v>160</v>
      </c>
      <c r="D99" s="26" t="s">
        <v>107</v>
      </c>
      <c r="E99" s="27"/>
      <c r="F99" s="27"/>
      <c r="G99" s="27"/>
      <c r="H99" s="28">
        <v>0</v>
      </c>
      <c r="I99" s="27"/>
      <c r="J99" s="27"/>
    </row>
    <row r="100" spans="2:10" ht="12.75">
      <c r="B100" s="33" t="s">
        <v>161</v>
      </c>
      <c r="C100" s="27"/>
      <c r="D100" s="27"/>
      <c r="E100" s="27"/>
      <c r="F100" s="27"/>
      <c r="G100" s="27"/>
      <c r="H100" s="32">
        <v>0</v>
      </c>
      <c r="I100" s="27"/>
      <c r="J100" s="27"/>
    </row>
    <row r="101" spans="2:10" ht="12.75">
      <c r="B101" s="3" t="s">
        <v>42</v>
      </c>
      <c r="C101" s="3" t="s">
        <v>162</v>
      </c>
      <c r="D101" s="26" t="s">
        <v>44</v>
      </c>
      <c r="E101" s="27"/>
      <c r="F101" s="27"/>
      <c r="G101" s="27"/>
      <c r="H101" s="28">
        <v>0</v>
      </c>
      <c r="I101" s="27"/>
      <c r="J101" s="27"/>
    </row>
    <row r="102" spans="2:10" ht="12.75">
      <c r="B102" s="29" t="s">
        <v>163</v>
      </c>
      <c r="C102" s="27"/>
      <c r="D102" s="27"/>
      <c r="E102" s="27"/>
      <c r="F102" s="27"/>
      <c r="G102" s="27"/>
      <c r="H102" s="30">
        <f>SUM(H103)</f>
        <v>35000</v>
      </c>
      <c r="I102" s="27"/>
      <c r="J102" s="27"/>
    </row>
    <row r="103" spans="2:10" ht="12.75">
      <c r="B103" s="33" t="s">
        <v>164</v>
      </c>
      <c r="C103" s="27"/>
      <c r="D103" s="27"/>
      <c r="E103" s="27"/>
      <c r="F103" s="27"/>
      <c r="G103" s="27"/>
      <c r="H103" s="32">
        <f>SUM(H104)</f>
        <v>35000</v>
      </c>
      <c r="I103" s="27"/>
      <c r="J103" s="27"/>
    </row>
    <row r="104" spans="2:10" ht="12.75">
      <c r="B104" s="3" t="s">
        <v>126</v>
      </c>
      <c r="C104" s="3" t="s">
        <v>165</v>
      </c>
      <c r="D104" s="26" t="s">
        <v>128</v>
      </c>
      <c r="E104" s="27"/>
      <c r="F104" s="27"/>
      <c r="G104" s="27"/>
      <c r="H104" s="28">
        <v>35000</v>
      </c>
      <c r="I104" s="27"/>
      <c r="J104" s="27"/>
    </row>
    <row r="105" spans="2:10" ht="12.75">
      <c r="B105" s="29" t="s">
        <v>166</v>
      </c>
      <c r="C105" s="27"/>
      <c r="D105" s="27"/>
      <c r="E105" s="27"/>
      <c r="F105" s="27"/>
      <c r="G105" s="27"/>
      <c r="H105" s="30">
        <v>0</v>
      </c>
      <c r="I105" s="27"/>
      <c r="J105" s="27"/>
    </row>
    <row r="106" spans="2:10" ht="12.75">
      <c r="B106" s="33" t="s">
        <v>11</v>
      </c>
      <c r="C106" s="27"/>
      <c r="D106" s="27"/>
      <c r="E106" s="27"/>
      <c r="F106" s="27"/>
      <c r="G106" s="27"/>
      <c r="H106" s="32">
        <v>0</v>
      </c>
      <c r="I106" s="27"/>
      <c r="J106" s="27"/>
    </row>
    <row r="107" spans="2:10" ht="12.75">
      <c r="B107" s="3" t="s">
        <v>105</v>
      </c>
      <c r="C107" s="3" t="s">
        <v>167</v>
      </c>
      <c r="D107" s="26" t="s">
        <v>107</v>
      </c>
      <c r="E107" s="27"/>
      <c r="F107" s="27"/>
      <c r="G107" s="27"/>
      <c r="H107" s="28">
        <v>0</v>
      </c>
      <c r="I107" s="27"/>
      <c r="J107" s="27"/>
    </row>
    <row r="108" spans="2:10" ht="12.75">
      <c r="B108" s="3" t="s">
        <v>168</v>
      </c>
      <c r="C108" s="3" t="s">
        <v>169</v>
      </c>
      <c r="D108" s="26" t="s">
        <v>170</v>
      </c>
      <c r="E108" s="27"/>
      <c r="F108" s="27"/>
      <c r="G108" s="27"/>
      <c r="H108" s="28">
        <v>0</v>
      </c>
      <c r="I108" s="27"/>
      <c r="J108" s="27"/>
    </row>
    <row r="109" spans="2:10" ht="12.75">
      <c r="B109" s="39" t="s">
        <v>171</v>
      </c>
      <c r="C109" s="27"/>
      <c r="D109" s="27"/>
      <c r="E109" s="27"/>
      <c r="F109" s="27"/>
      <c r="G109" s="27"/>
      <c r="H109" s="40">
        <v>202773.99</v>
      </c>
      <c r="I109" s="27"/>
      <c r="J109" s="27"/>
    </row>
    <row r="110" spans="2:10" ht="12.75">
      <c r="B110" s="36" t="s">
        <v>8</v>
      </c>
      <c r="C110" s="27"/>
      <c r="D110" s="27"/>
      <c r="E110" s="27"/>
      <c r="F110" s="27"/>
      <c r="G110" s="27"/>
      <c r="H110" s="37">
        <v>202773.99</v>
      </c>
      <c r="I110" s="38"/>
      <c r="J110" s="38"/>
    </row>
    <row r="111" spans="2:10" ht="12.75">
      <c r="B111" s="34" t="s">
        <v>9</v>
      </c>
      <c r="C111" s="27"/>
      <c r="D111" s="27"/>
      <c r="E111" s="27"/>
      <c r="F111" s="27"/>
      <c r="G111" s="27"/>
      <c r="H111" s="35">
        <v>202773.99</v>
      </c>
      <c r="I111" s="27"/>
      <c r="J111" s="27"/>
    </row>
    <row r="112" spans="2:10" ht="12.75">
      <c r="B112" s="29" t="s">
        <v>172</v>
      </c>
      <c r="C112" s="27"/>
      <c r="D112" s="27"/>
      <c r="E112" s="27"/>
      <c r="F112" s="27"/>
      <c r="G112" s="27"/>
      <c r="H112" s="30">
        <v>202773.99</v>
      </c>
      <c r="I112" s="27"/>
      <c r="J112" s="27"/>
    </row>
    <row r="113" spans="2:10" ht="12.75">
      <c r="B113" s="33" t="s">
        <v>164</v>
      </c>
      <c r="C113" s="27"/>
      <c r="D113" s="27"/>
      <c r="E113" s="27"/>
      <c r="F113" s="27"/>
      <c r="G113" s="27"/>
      <c r="H113" s="32">
        <f>SUM(H114:J120)</f>
        <v>202773.99</v>
      </c>
      <c r="I113" s="27"/>
      <c r="J113" s="27"/>
    </row>
    <row r="114" spans="2:10" ht="12.75">
      <c r="B114" s="3" t="s">
        <v>140</v>
      </c>
      <c r="C114" s="3" t="s">
        <v>173</v>
      </c>
      <c r="D114" s="26" t="s">
        <v>142</v>
      </c>
      <c r="E114" s="27"/>
      <c r="F114" s="27"/>
      <c r="G114" s="27"/>
      <c r="H114" s="28">
        <v>145000</v>
      </c>
      <c r="I114" s="27"/>
      <c r="J114" s="27"/>
    </row>
    <row r="115" spans="2:10" ht="12.75">
      <c r="B115" s="3" t="s">
        <v>12</v>
      </c>
      <c r="C115" s="3" t="s">
        <v>174</v>
      </c>
      <c r="D115" s="26" t="s">
        <v>14</v>
      </c>
      <c r="E115" s="27"/>
      <c r="F115" s="27"/>
      <c r="G115" s="27"/>
      <c r="H115" s="28">
        <v>8750</v>
      </c>
      <c r="I115" s="27"/>
      <c r="J115" s="27"/>
    </row>
    <row r="116" spans="2:10" ht="12.75">
      <c r="B116" s="3" t="s">
        <v>175</v>
      </c>
      <c r="C116" s="3" t="s">
        <v>176</v>
      </c>
      <c r="D116" s="26" t="s">
        <v>177</v>
      </c>
      <c r="E116" s="27"/>
      <c r="F116" s="27"/>
      <c r="G116" s="27"/>
      <c r="H116" s="28">
        <v>24000</v>
      </c>
      <c r="I116" s="27"/>
      <c r="J116" s="27"/>
    </row>
    <row r="117" spans="2:10" ht="12.75">
      <c r="B117" s="3" t="s">
        <v>178</v>
      </c>
      <c r="C117" s="3" t="s">
        <v>179</v>
      </c>
      <c r="D117" s="26" t="s">
        <v>180</v>
      </c>
      <c r="E117" s="27"/>
      <c r="F117" s="27"/>
      <c r="G117" s="27"/>
      <c r="H117" s="28">
        <v>0</v>
      </c>
      <c r="I117" s="27"/>
      <c r="J117" s="27"/>
    </row>
    <row r="118" spans="2:10" ht="12.75">
      <c r="B118" s="17">
        <v>3211</v>
      </c>
      <c r="C118" s="12" t="s">
        <v>274</v>
      </c>
      <c r="D118" s="13" t="s">
        <v>17</v>
      </c>
      <c r="H118" s="4"/>
      <c r="J118" s="19">
        <v>0</v>
      </c>
    </row>
    <row r="119" spans="2:10" ht="12.75">
      <c r="B119" s="3" t="s">
        <v>181</v>
      </c>
      <c r="C119" s="3" t="s">
        <v>182</v>
      </c>
      <c r="D119" s="26" t="s">
        <v>183</v>
      </c>
      <c r="E119" s="27"/>
      <c r="F119" s="27"/>
      <c r="G119" s="27"/>
      <c r="H119" s="28">
        <v>15000</v>
      </c>
      <c r="I119" s="27"/>
      <c r="J119" s="27"/>
    </row>
    <row r="120" spans="2:10" ht="12.75">
      <c r="B120" s="17">
        <v>3237</v>
      </c>
      <c r="C120" s="3" t="s">
        <v>282</v>
      </c>
      <c r="D120" s="26" t="s">
        <v>56</v>
      </c>
      <c r="E120" s="27"/>
      <c r="F120" s="27"/>
      <c r="G120" s="27"/>
      <c r="H120" s="28">
        <v>10023.99</v>
      </c>
      <c r="I120" s="27"/>
      <c r="J120" s="27"/>
    </row>
    <row r="121" spans="2:10" ht="12.75">
      <c r="B121" s="29" t="s">
        <v>184</v>
      </c>
      <c r="C121" s="27"/>
      <c r="D121" s="27"/>
      <c r="E121" s="27"/>
      <c r="F121" s="27"/>
      <c r="G121" s="27"/>
      <c r="H121" s="30">
        <v>10000</v>
      </c>
      <c r="I121" s="27"/>
      <c r="J121" s="27"/>
    </row>
    <row r="122" spans="2:10" ht="12.75">
      <c r="B122" s="33" t="s">
        <v>164</v>
      </c>
      <c r="C122" s="27"/>
      <c r="D122" s="27"/>
      <c r="E122" s="27"/>
      <c r="F122" s="27"/>
      <c r="G122" s="27"/>
      <c r="H122" s="32">
        <f>SUM(H123)</f>
        <v>10000</v>
      </c>
      <c r="I122" s="27"/>
      <c r="J122" s="27"/>
    </row>
    <row r="123" spans="2:10" ht="12.75">
      <c r="B123" s="3" t="s">
        <v>126</v>
      </c>
      <c r="C123" s="3" t="s">
        <v>185</v>
      </c>
      <c r="D123" s="26" t="s">
        <v>128</v>
      </c>
      <c r="E123" s="27"/>
      <c r="F123" s="27"/>
      <c r="G123" s="27"/>
      <c r="H123" s="28">
        <v>10000</v>
      </c>
      <c r="I123" s="27"/>
      <c r="J123" s="27"/>
    </row>
    <row r="124" spans="2:10" ht="12" customHeight="1">
      <c r="B124" s="31" t="s">
        <v>275</v>
      </c>
      <c r="C124" s="27"/>
      <c r="D124" s="27"/>
      <c r="E124" s="27"/>
      <c r="F124" s="27"/>
      <c r="G124" s="27"/>
      <c r="H124" s="30">
        <v>1200</v>
      </c>
      <c r="I124" s="27"/>
      <c r="J124" s="27"/>
    </row>
    <row r="125" spans="2:10" ht="11.25" customHeight="1">
      <c r="B125" s="33" t="s">
        <v>164</v>
      </c>
      <c r="C125" s="27"/>
      <c r="D125" s="27"/>
      <c r="E125" s="27"/>
      <c r="F125" s="27"/>
      <c r="G125" s="27"/>
      <c r="H125" s="32">
        <v>1200</v>
      </c>
      <c r="I125" s="27"/>
      <c r="J125" s="27"/>
    </row>
    <row r="126" spans="2:10" ht="10.5" customHeight="1">
      <c r="B126" s="17">
        <v>3222</v>
      </c>
      <c r="C126" s="25" t="s">
        <v>277</v>
      </c>
      <c r="D126" s="24" t="s">
        <v>128</v>
      </c>
      <c r="E126" s="23"/>
      <c r="F126" s="23"/>
      <c r="G126" s="23"/>
      <c r="H126" s="28">
        <v>1200</v>
      </c>
      <c r="I126" s="27"/>
      <c r="J126" s="27">
        <v>1200</v>
      </c>
    </row>
    <row r="127" spans="2:10" ht="12.75">
      <c r="B127" s="39" t="s">
        <v>171</v>
      </c>
      <c r="C127" s="27"/>
      <c r="D127" s="27"/>
      <c r="E127" s="27"/>
      <c r="F127" s="27"/>
      <c r="G127" s="27"/>
      <c r="H127" s="40">
        <v>5656500</v>
      </c>
      <c r="I127" s="40"/>
      <c r="J127" s="40"/>
    </row>
    <row r="128" spans="2:10" ht="12.75">
      <c r="B128" s="36" t="s">
        <v>8</v>
      </c>
      <c r="C128" s="27"/>
      <c r="D128" s="27"/>
      <c r="E128" s="27"/>
      <c r="F128" s="27"/>
      <c r="G128" s="27"/>
      <c r="H128" s="56">
        <v>5656500</v>
      </c>
      <c r="I128" s="56"/>
      <c r="J128" s="56"/>
    </row>
    <row r="129" spans="2:10" ht="12.75">
      <c r="B129" s="34" t="s">
        <v>9</v>
      </c>
      <c r="C129" s="27"/>
      <c r="D129" s="27"/>
      <c r="E129" s="27"/>
      <c r="F129" s="27"/>
      <c r="G129" s="27"/>
      <c r="H129" s="35">
        <v>5656500</v>
      </c>
      <c r="I129" s="35"/>
      <c r="J129" s="35"/>
    </row>
    <row r="130" spans="2:10" ht="12.75">
      <c r="B130" s="29" t="s">
        <v>187</v>
      </c>
      <c r="C130" s="27"/>
      <c r="D130" s="27"/>
      <c r="E130" s="27"/>
      <c r="F130" s="27"/>
      <c r="G130" s="27"/>
      <c r="H130" s="30">
        <v>5656500</v>
      </c>
      <c r="I130" s="30"/>
      <c r="J130" s="30"/>
    </row>
    <row r="131" spans="2:10" ht="12.75">
      <c r="B131" s="33" t="s">
        <v>188</v>
      </c>
      <c r="C131" s="27"/>
      <c r="D131" s="27"/>
      <c r="E131" s="27"/>
      <c r="F131" s="27"/>
      <c r="G131" s="27"/>
      <c r="H131" s="32">
        <f>SUM(H132)</f>
        <v>5656500</v>
      </c>
      <c r="I131" s="27"/>
      <c r="J131" s="27"/>
    </row>
    <row r="132" spans="2:10" ht="12.75">
      <c r="B132" s="7" t="s">
        <v>189</v>
      </c>
      <c r="C132" s="7"/>
      <c r="D132" s="57" t="s">
        <v>190</v>
      </c>
      <c r="E132" s="27"/>
      <c r="F132" s="27"/>
      <c r="G132" s="27"/>
      <c r="H132" s="58">
        <f>SUM(H133+H143)</f>
        <v>5656500</v>
      </c>
      <c r="I132" s="27"/>
      <c r="J132" s="27"/>
    </row>
    <row r="133" spans="2:10" ht="12.75">
      <c r="B133" s="7" t="s">
        <v>191</v>
      </c>
      <c r="C133" s="7"/>
      <c r="D133" s="57" t="s">
        <v>192</v>
      </c>
      <c r="E133" s="27"/>
      <c r="F133" s="27"/>
      <c r="G133" s="27"/>
      <c r="H133" s="58">
        <f>SUM(H134,H138,H140)</f>
        <v>5515000</v>
      </c>
      <c r="I133" s="27"/>
      <c r="J133" s="27"/>
    </row>
    <row r="134" spans="2:10" ht="12.75">
      <c r="B134" s="7" t="s">
        <v>193</v>
      </c>
      <c r="C134" s="7"/>
      <c r="D134" s="57" t="s">
        <v>194</v>
      </c>
      <c r="E134" s="27"/>
      <c r="F134" s="27"/>
      <c r="G134" s="27"/>
      <c r="H134" s="58">
        <f>SUM(H135:J137)</f>
        <v>4540000</v>
      </c>
      <c r="I134" s="27"/>
      <c r="J134" s="27"/>
    </row>
    <row r="135" spans="2:10" ht="12.75">
      <c r="B135" s="17" t="s">
        <v>140</v>
      </c>
      <c r="C135" s="25" t="s">
        <v>141</v>
      </c>
      <c r="D135" s="24" t="s">
        <v>142</v>
      </c>
      <c r="E135" s="23"/>
      <c r="F135" s="23"/>
      <c r="G135" s="23"/>
      <c r="H135" s="28">
        <v>4330000</v>
      </c>
      <c r="I135" s="27"/>
      <c r="J135" s="27"/>
    </row>
    <row r="136" spans="2:10" ht="12.75">
      <c r="B136" s="17">
        <v>3113</v>
      </c>
      <c r="C136" s="25"/>
      <c r="D136" s="24" t="s">
        <v>283</v>
      </c>
      <c r="E136" s="23"/>
      <c r="F136" s="23"/>
      <c r="G136" s="23"/>
      <c r="H136" s="28">
        <v>60000</v>
      </c>
      <c r="I136" s="27"/>
      <c r="J136" s="27"/>
    </row>
    <row r="137" spans="2:10" ht="12.75">
      <c r="B137" s="17">
        <v>3114</v>
      </c>
      <c r="C137" s="25"/>
      <c r="D137" s="24" t="s">
        <v>284</v>
      </c>
      <c r="E137" s="23"/>
      <c r="F137" s="23"/>
      <c r="G137" s="23"/>
      <c r="H137" s="28">
        <v>150000</v>
      </c>
      <c r="I137" s="27"/>
      <c r="J137" s="27"/>
    </row>
    <row r="138" spans="2:10" ht="12.75">
      <c r="B138" s="7" t="s">
        <v>195</v>
      </c>
      <c r="C138" s="7"/>
      <c r="D138" s="57" t="s">
        <v>196</v>
      </c>
      <c r="E138" s="27"/>
      <c r="F138" s="27"/>
      <c r="G138" s="27"/>
      <c r="H138" s="58">
        <f>SUM(H139)</f>
        <v>218000</v>
      </c>
      <c r="I138" s="27"/>
      <c r="J138" s="27"/>
    </row>
    <row r="139" spans="2:10" ht="12.75" customHeight="1">
      <c r="B139" s="17">
        <v>3121</v>
      </c>
      <c r="C139" s="25" t="s">
        <v>285</v>
      </c>
      <c r="D139" s="24" t="s">
        <v>14</v>
      </c>
      <c r="E139" s="23"/>
      <c r="F139" s="23"/>
      <c r="G139" s="23"/>
      <c r="H139" s="28">
        <v>218000</v>
      </c>
      <c r="I139" s="27"/>
      <c r="J139" s="27"/>
    </row>
    <row r="140" spans="2:10" ht="12.75">
      <c r="B140" s="7" t="s">
        <v>197</v>
      </c>
      <c r="C140" s="7"/>
      <c r="D140" s="57" t="s">
        <v>198</v>
      </c>
      <c r="E140" s="27"/>
      <c r="F140" s="27"/>
      <c r="G140" s="27"/>
      <c r="H140" s="58">
        <f>SUM(H141:J142)</f>
        <v>757000</v>
      </c>
      <c r="I140" s="27"/>
      <c r="J140" s="27"/>
    </row>
    <row r="141" spans="2:10" ht="12.75" customHeight="1">
      <c r="B141" s="17" t="s">
        <v>175</v>
      </c>
      <c r="C141" s="25" t="s">
        <v>286</v>
      </c>
      <c r="D141" s="24" t="s">
        <v>177</v>
      </c>
      <c r="E141" s="23"/>
      <c r="F141" s="23"/>
      <c r="G141" s="23"/>
      <c r="H141" s="28">
        <v>757000</v>
      </c>
      <c r="I141" s="27"/>
      <c r="J141" s="27"/>
    </row>
    <row r="142" spans="2:10" ht="12.75" customHeight="1">
      <c r="B142" s="17" t="s">
        <v>178</v>
      </c>
      <c r="C142" s="25"/>
      <c r="D142" s="24" t="s">
        <v>180</v>
      </c>
      <c r="E142" s="23"/>
      <c r="F142" s="23"/>
      <c r="G142" s="23"/>
      <c r="H142" s="28">
        <v>0</v>
      </c>
      <c r="I142" s="27"/>
      <c r="J142" s="27"/>
    </row>
    <row r="143" spans="2:10" ht="12.75">
      <c r="B143" s="7" t="s">
        <v>199</v>
      </c>
      <c r="C143" s="7"/>
      <c r="D143" s="57" t="s">
        <v>200</v>
      </c>
      <c r="E143" s="27"/>
      <c r="F143" s="27"/>
      <c r="G143" s="27"/>
      <c r="H143" s="58">
        <f>SUM(H144,H146)</f>
        <v>141500</v>
      </c>
      <c r="I143" s="27"/>
      <c r="J143" s="27"/>
    </row>
    <row r="144" spans="2:10" ht="12.75">
      <c r="B144" s="7" t="s">
        <v>201</v>
      </c>
      <c r="C144" s="7"/>
      <c r="D144" s="57" t="s">
        <v>202</v>
      </c>
      <c r="E144" s="27"/>
      <c r="F144" s="27"/>
      <c r="G144" s="27"/>
      <c r="H144" s="58">
        <v>120000</v>
      </c>
      <c r="I144" s="27"/>
      <c r="J144" s="27"/>
    </row>
    <row r="145" spans="2:10" ht="12.75" customHeight="1">
      <c r="B145" s="17" t="s">
        <v>181</v>
      </c>
      <c r="C145" s="25" t="s">
        <v>287</v>
      </c>
      <c r="D145" s="24" t="s">
        <v>203</v>
      </c>
      <c r="E145" s="23"/>
      <c r="F145" s="23"/>
      <c r="G145" s="23"/>
      <c r="H145" s="28">
        <v>120000</v>
      </c>
      <c r="I145" s="27"/>
      <c r="J145" s="27"/>
    </row>
    <row r="146" spans="2:10" ht="12.75">
      <c r="B146" s="7" t="s">
        <v>204</v>
      </c>
      <c r="C146" s="7"/>
      <c r="D146" s="57" t="s">
        <v>205</v>
      </c>
      <c r="E146" s="27"/>
      <c r="F146" s="27"/>
      <c r="G146" s="27"/>
      <c r="H146" s="58">
        <v>21500</v>
      </c>
      <c r="I146" s="27"/>
      <c r="J146" s="27"/>
    </row>
    <row r="147" spans="2:10" ht="12.75">
      <c r="B147" s="17" t="s">
        <v>75</v>
      </c>
      <c r="C147" s="25" t="s">
        <v>288</v>
      </c>
      <c r="D147" s="24" t="s">
        <v>77</v>
      </c>
      <c r="E147" s="23"/>
      <c r="F147" s="23"/>
      <c r="G147" s="23"/>
      <c r="H147" s="28">
        <v>21500</v>
      </c>
      <c r="I147" s="27"/>
      <c r="J147" s="27"/>
    </row>
  </sheetData>
  <sheetProtection/>
  <mergeCells count="276">
    <mergeCell ref="H147:J147"/>
    <mergeCell ref="D144:G144"/>
    <mergeCell ref="H144:J144"/>
    <mergeCell ref="H145:J145"/>
    <mergeCell ref="D146:G146"/>
    <mergeCell ref="H146:J146"/>
    <mergeCell ref="H139:J139"/>
    <mergeCell ref="D140:G140"/>
    <mergeCell ref="H140:J140"/>
    <mergeCell ref="H141:J141"/>
    <mergeCell ref="H142:J142"/>
    <mergeCell ref="D143:G143"/>
    <mergeCell ref="H143:J143"/>
    <mergeCell ref="D133:G133"/>
    <mergeCell ref="H133:J133"/>
    <mergeCell ref="D134:G134"/>
    <mergeCell ref="H134:J134"/>
    <mergeCell ref="H135:J135"/>
    <mergeCell ref="D138:G138"/>
    <mergeCell ref="H138:J138"/>
    <mergeCell ref="H137:J137"/>
    <mergeCell ref="H136:J136"/>
    <mergeCell ref="B130:G130"/>
    <mergeCell ref="H130:J130"/>
    <mergeCell ref="B131:G131"/>
    <mergeCell ref="H131:J131"/>
    <mergeCell ref="D132:G132"/>
    <mergeCell ref="H132:J132"/>
    <mergeCell ref="B127:G127"/>
    <mergeCell ref="H127:J127"/>
    <mergeCell ref="B128:G128"/>
    <mergeCell ref="H128:J128"/>
    <mergeCell ref="B129:G129"/>
    <mergeCell ref="H129:J129"/>
    <mergeCell ref="I6:N6"/>
    <mergeCell ref="D7:G7"/>
    <mergeCell ref="H7:J7"/>
    <mergeCell ref="B2:F2"/>
    <mergeCell ref="W2:X2"/>
    <mergeCell ref="B3:E3"/>
    <mergeCell ref="R3:T3"/>
    <mergeCell ref="W3:X3"/>
    <mergeCell ref="B4:D4"/>
    <mergeCell ref="E4:H5"/>
    <mergeCell ref="B10:G10"/>
    <mergeCell ref="H10:J10"/>
    <mergeCell ref="B9:G9"/>
    <mergeCell ref="H9:J9"/>
    <mergeCell ref="B8:G8"/>
    <mergeCell ref="H8:J8"/>
    <mergeCell ref="B13:G13"/>
    <mergeCell ref="H13:J13"/>
    <mergeCell ref="B12:G12"/>
    <mergeCell ref="H12:J12"/>
    <mergeCell ref="B11:G11"/>
    <mergeCell ref="H11:J11"/>
    <mergeCell ref="D16:G16"/>
    <mergeCell ref="H16:J16"/>
    <mergeCell ref="D15:G15"/>
    <mergeCell ref="H15:J15"/>
    <mergeCell ref="B14:G14"/>
    <mergeCell ref="H14:J14"/>
    <mergeCell ref="D19:G19"/>
    <mergeCell ref="H19:J19"/>
    <mergeCell ref="D18:G18"/>
    <mergeCell ref="H18:J18"/>
    <mergeCell ref="D17:G17"/>
    <mergeCell ref="H17:J17"/>
    <mergeCell ref="D22:G22"/>
    <mergeCell ref="H22:J22"/>
    <mergeCell ref="D21:G21"/>
    <mergeCell ref="H21:J21"/>
    <mergeCell ref="D20:G20"/>
    <mergeCell ref="H20:J20"/>
    <mergeCell ref="D25:G25"/>
    <mergeCell ref="H25:J25"/>
    <mergeCell ref="D24:G24"/>
    <mergeCell ref="H24:J24"/>
    <mergeCell ref="D23:G23"/>
    <mergeCell ref="H23:J23"/>
    <mergeCell ref="D28:G28"/>
    <mergeCell ref="H28:J28"/>
    <mergeCell ref="D27:G27"/>
    <mergeCell ref="H27:J27"/>
    <mergeCell ref="D26:G26"/>
    <mergeCell ref="H26:J26"/>
    <mergeCell ref="D31:G31"/>
    <mergeCell ref="H31:J31"/>
    <mergeCell ref="D30:G30"/>
    <mergeCell ref="H30:J30"/>
    <mergeCell ref="D29:G29"/>
    <mergeCell ref="H29:J29"/>
    <mergeCell ref="D34:G34"/>
    <mergeCell ref="H34:J34"/>
    <mergeCell ref="D33:G33"/>
    <mergeCell ref="H33:J33"/>
    <mergeCell ref="D32:G32"/>
    <mergeCell ref="H32:J32"/>
    <mergeCell ref="D37:G37"/>
    <mergeCell ref="H37:J37"/>
    <mergeCell ref="D36:G36"/>
    <mergeCell ref="H36:J36"/>
    <mergeCell ref="D35:G35"/>
    <mergeCell ref="H35:J35"/>
    <mergeCell ref="D40:G40"/>
    <mergeCell ref="H40:J40"/>
    <mergeCell ref="D39:G39"/>
    <mergeCell ref="H39:J39"/>
    <mergeCell ref="D38:G38"/>
    <mergeCell ref="H38:J38"/>
    <mergeCell ref="D43:G43"/>
    <mergeCell ref="H43:J43"/>
    <mergeCell ref="B42:G42"/>
    <mergeCell ref="H42:J42"/>
    <mergeCell ref="B41:G41"/>
    <mergeCell ref="H41:J41"/>
    <mergeCell ref="D46:G46"/>
    <mergeCell ref="H46:J46"/>
    <mergeCell ref="D45:G45"/>
    <mergeCell ref="H45:J45"/>
    <mergeCell ref="D44:G44"/>
    <mergeCell ref="H44:J44"/>
    <mergeCell ref="D49:G49"/>
    <mergeCell ref="H49:J49"/>
    <mergeCell ref="D48:G48"/>
    <mergeCell ref="H48:J48"/>
    <mergeCell ref="D47:G47"/>
    <mergeCell ref="H47:J47"/>
    <mergeCell ref="D52:G52"/>
    <mergeCell ref="H52:J52"/>
    <mergeCell ref="D51:G51"/>
    <mergeCell ref="H51:J51"/>
    <mergeCell ref="D50:G50"/>
    <mergeCell ref="H50:J50"/>
    <mergeCell ref="D55:G55"/>
    <mergeCell ref="H55:J55"/>
    <mergeCell ref="D54:G54"/>
    <mergeCell ref="H54:J54"/>
    <mergeCell ref="D53:G53"/>
    <mergeCell ref="H53:J53"/>
    <mergeCell ref="D58:G58"/>
    <mergeCell ref="H58:J58"/>
    <mergeCell ref="D57:G57"/>
    <mergeCell ref="H57:J57"/>
    <mergeCell ref="D56:G56"/>
    <mergeCell ref="H56:J56"/>
    <mergeCell ref="D61:G61"/>
    <mergeCell ref="H61:J61"/>
    <mergeCell ref="D60:G60"/>
    <mergeCell ref="H60:J60"/>
    <mergeCell ref="D59:G59"/>
    <mergeCell ref="H59:J59"/>
    <mergeCell ref="D65:G65"/>
    <mergeCell ref="H65:J65"/>
    <mergeCell ref="D63:G63"/>
    <mergeCell ref="H63:J63"/>
    <mergeCell ref="B62:G62"/>
    <mergeCell ref="H62:J62"/>
    <mergeCell ref="D64:G64"/>
    <mergeCell ref="H64:J64"/>
    <mergeCell ref="D68:G68"/>
    <mergeCell ref="H68:J68"/>
    <mergeCell ref="D67:G67"/>
    <mergeCell ref="H67:J67"/>
    <mergeCell ref="D66:G66"/>
    <mergeCell ref="H66:J66"/>
    <mergeCell ref="D71:G71"/>
    <mergeCell ref="H71:J71"/>
    <mergeCell ref="D70:G70"/>
    <mergeCell ref="H70:J70"/>
    <mergeCell ref="D69:G69"/>
    <mergeCell ref="H69:J69"/>
    <mergeCell ref="D74:G74"/>
    <mergeCell ref="H74:J74"/>
    <mergeCell ref="D73:G73"/>
    <mergeCell ref="H73:J73"/>
    <mergeCell ref="D72:G72"/>
    <mergeCell ref="H72:J72"/>
    <mergeCell ref="B77:G77"/>
    <mergeCell ref="H77:J77"/>
    <mergeCell ref="D76:G76"/>
    <mergeCell ref="H76:J76"/>
    <mergeCell ref="D75:G75"/>
    <mergeCell ref="H75:J75"/>
    <mergeCell ref="D80:G80"/>
    <mergeCell ref="H80:J80"/>
    <mergeCell ref="D79:G79"/>
    <mergeCell ref="H79:J79"/>
    <mergeCell ref="D78:G78"/>
    <mergeCell ref="H78:J78"/>
    <mergeCell ref="D83:G83"/>
    <mergeCell ref="H83:J83"/>
    <mergeCell ref="D82:G82"/>
    <mergeCell ref="H82:J82"/>
    <mergeCell ref="D81:G81"/>
    <mergeCell ref="H81:J81"/>
    <mergeCell ref="D89:G89"/>
    <mergeCell ref="H89:J89"/>
    <mergeCell ref="D87:G87"/>
    <mergeCell ref="H87:J87"/>
    <mergeCell ref="D86:G86"/>
    <mergeCell ref="H86:J86"/>
    <mergeCell ref="D88:F88"/>
    <mergeCell ref="D92:G92"/>
    <mergeCell ref="H92:J92"/>
    <mergeCell ref="B91:G91"/>
    <mergeCell ref="H91:J91"/>
    <mergeCell ref="D90:G90"/>
    <mergeCell ref="H90:J90"/>
    <mergeCell ref="D95:G95"/>
    <mergeCell ref="H95:J95"/>
    <mergeCell ref="D94:G94"/>
    <mergeCell ref="H94:J94"/>
    <mergeCell ref="D93:G93"/>
    <mergeCell ref="H93:J93"/>
    <mergeCell ref="D98:G98"/>
    <mergeCell ref="H98:J98"/>
    <mergeCell ref="D97:G97"/>
    <mergeCell ref="H97:J97"/>
    <mergeCell ref="D96:G96"/>
    <mergeCell ref="H96:J96"/>
    <mergeCell ref="D101:G101"/>
    <mergeCell ref="H101:J101"/>
    <mergeCell ref="B100:G100"/>
    <mergeCell ref="H100:J100"/>
    <mergeCell ref="D99:G99"/>
    <mergeCell ref="H99:J99"/>
    <mergeCell ref="D104:G104"/>
    <mergeCell ref="H104:J104"/>
    <mergeCell ref="B103:G103"/>
    <mergeCell ref="H103:J103"/>
    <mergeCell ref="B102:G102"/>
    <mergeCell ref="H102:J102"/>
    <mergeCell ref="D107:G107"/>
    <mergeCell ref="H107:J107"/>
    <mergeCell ref="B106:G106"/>
    <mergeCell ref="H106:J106"/>
    <mergeCell ref="B105:G105"/>
    <mergeCell ref="H105:J105"/>
    <mergeCell ref="B110:G110"/>
    <mergeCell ref="H110:J110"/>
    <mergeCell ref="B109:G109"/>
    <mergeCell ref="H109:J109"/>
    <mergeCell ref="D108:G108"/>
    <mergeCell ref="H108:J108"/>
    <mergeCell ref="B113:G113"/>
    <mergeCell ref="H113:J113"/>
    <mergeCell ref="B112:G112"/>
    <mergeCell ref="H112:J112"/>
    <mergeCell ref="B111:G111"/>
    <mergeCell ref="H111:J111"/>
    <mergeCell ref="D116:G116"/>
    <mergeCell ref="H116:J116"/>
    <mergeCell ref="D115:G115"/>
    <mergeCell ref="H115:J115"/>
    <mergeCell ref="D114:G114"/>
    <mergeCell ref="H114:J114"/>
    <mergeCell ref="B124:G124"/>
    <mergeCell ref="H124:J124"/>
    <mergeCell ref="H125:J125"/>
    <mergeCell ref="D119:G119"/>
    <mergeCell ref="H119:J119"/>
    <mergeCell ref="B122:G122"/>
    <mergeCell ref="H122:J122"/>
    <mergeCell ref="B125:G125"/>
    <mergeCell ref="H120:J120"/>
    <mergeCell ref="D84:G84"/>
    <mergeCell ref="H84:J84"/>
    <mergeCell ref="D120:G120"/>
    <mergeCell ref="H126:J126"/>
    <mergeCell ref="D123:G123"/>
    <mergeCell ref="H123:J123"/>
    <mergeCell ref="B121:G121"/>
    <mergeCell ref="H121:J121"/>
    <mergeCell ref="D117:G117"/>
    <mergeCell ref="H117:J117"/>
  </mergeCells>
  <printOptions/>
  <pageMargins left="0" right="0" top="0" bottom="0.3937007874015748" header="0" footer="0"/>
  <pageSetup horizontalDpi="600" verticalDpi="600" orientation="portrait" paperSize="9" scale="13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showGridLines="0" tabSelected="1" zoomScale="140" zoomScaleNormal="140" zoomScalePageLayoutView="0" workbookViewId="0" topLeftCell="A1">
      <selection activeCell="E45" sqref="E45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5.8515625" style="0" customWidth="1"/>
    <col min="5" max="7" width="12.140625" style="0" customWidth="1"/>
    <col min="8" max="9" width="10.8515625" style="0" customWidth="1"/>
    <col min="10" max="10" width="14.7109375" style="0" customWidth="1"/>
    <col min="11" max="11" width="17.421875" style="0" customWidth="1"/>
    <col min="12" max="12" width="6.7109375" style="0" customWidth="1"/>
    <col min="13" max="13" width="0" style="0" hidden="1" customWidth="1"/>
    <col min="14" max="14" width="0.71875" style="0" customWidth="1"/>
  </cols>
  <sheetData>
    <row r="1" spans="2:12" ht="24" thickBot="1" thickTop="1">
      <c r="B1" s="21" t="s">
        <v>2</v>
      </c>
      <c r="C1" s="21" t="s">
        <v>3</v>
      </c>
      <c r="D1" s="21" t="s">
        <v>206</v>
      </c>
      <c r="E1" s="6" t="s">
        <v>294</v>
      </c>
      <c r="F1" s="4"/>
      <c r="G1" s="4"/>
      <c r="H1" s="4"/>
      <c r="I1" s="4"/>
      <c r="J1" s="4"/>
      <c r="K1" s="4"/>
      <c r="L1" s="5"/>
    </row>
    <row r="2" spans="2:5" ht="13.5" customHeight="1" thickTop="1">
      <c r="B2" s="61" t="s">
        <v>207</v>
      </c>
      <c r="C2" s="60"/>
      <c r="D2" s="60"/>
      <c r="E2" s="22">
        <f>SUM(E3)</f>
        <v>6637102.99</v>
      </c>
    </row>
    <row r="3" spans="2:5" ht="12.75" customHeight="1">
      <c r="B3" s="61" t="s">
        <v>208</v>
      </c>
      <c r="C3" s="60"/>
      <c r="D3" s="60"/>
      <c r="E3" s="22">
        <f>SUM(E4,E11,E16,E27,E32,E37,E42,E47)</f>
        <v>6637102.99</v>
      </c>
    </row>
    <row r="4" spans="2:5" ht="12.75" customHeight="1">
      <c r="B4" s="59" t="s">
        <v>91</v>
      </c>
      <c r="C4" s="60"/>
      <c r="D4" s="60"/>
      <c r="E4" s="9">
        <f>E5</f>
        <v>30800</v>
      </c>
    </row>
    <row r="5" spans="2:5" ht="12.75">
      <c r="B5" s="8" t="s">
        <v>209</v>
      </c>
      <c r="C5" s="8"/>
      <c r="D5" s="8" t="s">
        <v>210</v>
      </c>
      <c r="E5" s="10">
        <f>SUM(E6)</f>
        <v>30800</v>
      </c>
    </row>
    <row r="6" spans="2:5" ht="22.5">
      <c r="B6" s="8" t="s">
        <v>211</v>
      </c>
      <c r="C6" s="8"/>
      <c r="D6" s="8" t="s">
        <v>212</v>
      </c>
      <c r="E6" s="10">
        <f>SUM(E7)</f>
        <v>30800</v>
      </c>
    </row>
    <row r="7" spans="2:5" ht="22.5">
      <c r="B7" s="8" t="s">
        <v>213</v>
      </c>
      <c r="C7" s="8"/>
      <c r="D7" s="8" t="s">
        <v>214</v>
      </c>
      <c r="E7" s="10">
        <f>SUM(E8:E10)</f>
        <v>30800</v>
      </c>
    </row>
    <row r="8" spans="2:5" ht="12.75">
      <c r="B8" s="13" t="s">
        <v>215</v>
      </c>
      <c r="C8" s="13" t="s">
        <v>216</v>
      </c>
      <c r="D8" s="13" t="s">
        <v>217</v>
      </c>
      <c r="E8" s="14">
        <v>2000</v>
      </c>
    </row>
    <row r="9" spans="2:5" ht="12.75">
      <c r="B9" s="13" t="s">
        <v>218</v>
      </c>
      <c r="C9" s="13" t="s">
        <v>219</v>
      </c>
      <c r="D9" s="13" t="s">
        <v>220</v>
      </c>
      <c r="E9" s="14">
        <v>0</v>
      </c>
    </row>
    <row r="10" spans="2:5" ht="12.75">
      <c r="B10" s="13" t="s">
        <v>218</v>
      </c>
      <c r="C10" s="13" t="s">
        <v>221</v>
      </c>
      <c r="D10" s="13" t="s">
        <v>222</v>
      </c>
      <c r="E10" s="14">
        <v>28800</v>
      </c>
    </row>
    <row r="11" spans="2:5" ht="12.75" customHeight="1">
      <c r="B11" s="59" t="s">
        <v>123</v>
      </c>
      <c r="C11" s="60"/>
      <c r="D11" s="60"/>
      <c r="E11" s="9">
        <f>SUM(E12)</f>
        <v>85000</v>
      </c>
    </row>
    <row r="12" spans="2:5" ht="12.75">
      <c r="B12" s="8" t="s">
        <v>209</v>
      </c>
      <c r="C12" s="8"/>
      <c r="D12" s="8" t="s">
        <v>210</v>
      </c>
      <c r="E12" s="10">
        <f>SUM(E13)</f>
        <v>85000</v>
      </c>
    </row>
    <row r="13" spans="2:5" ht="22.5">
      <c r="B13" s="8" t="s">
        <v>223</v>
      </c>
      <c r="C13" s="8"/>
      <c r="D13" s="8" t="s">
        <v>224</v>
      </c>
      <c r="E13" s="10">
        <f>SUM(E14)</f>
        <v>85000</v>
      </c>
    </row>
    <row r="14" spans="2:5" ht="12.75">
      <c r="B14" s="8" t="s">
        <v>225</v>
      </c>
      <c r="C14" s="8"/>
      <c r="D14" s="8" t="s">
        <v>226</v>
      </c>
      <c r="E14" s="10">
        <f>SUM(E15)</f>
        <v>85000</v>
      </c>
    </row>
    <row r="15" spans="2:5" ht="12.75">
      <c r="B15" s="13" t="s">
        <v>227</v>
      </c>
      <c r="C15" s="13" t="s">
        <v>228</v>
      </c>
      <c r="D15" s="13" t="s">
        <v>229</v>
      </c>
      <c r="E15" s="14">
        <v>85000</v>
      </c>
    </row>
    <row r="16" spans="2:5" ht="12.75" customHeight="1">
      <c r="B16" s="59" t="s">
        <v>139</v>
      </c>
      <c r="C16" s="60"/>
      <c r="D16" s="60"/>
      <c r="E16" s="9">
        <f>SUM(E17)</f>
        <v>195469</v>
      </c>
    </row>
    <row r="17" spans="2:5" ht="12.75">
      <c r="B17" s="8" t="s">
        <v>209</v>
      </c>
      <c r="C17" s="8"/>
      <c r="D17" s="8" t="s">
        <v>210</v>
      </c>
      <c r="E17" s="10">
        <f>SUM(E18)</f>
        <v>195469</v>
      </c>
    </row>
    <row r="18" spans="2:5" ht="22.5">
      <c r="B18" s="8" t="s">
        <v>230</v>
      </c>
      <c r="C18" s="8"/>
      <c r="D18" s="8" t="s">
        <v>231</v>
      </c>
      <c r="E18" s="10">
        <f>SUM(E19,E21,E23)</f>
        <v>195469</v>
      </c>
    </row>
    <row r="19" spans="2:5" ht="12.75">
      <c r="B19" s="8" t="s">
        <v>232</v>
      </c>
      <c r="C19" s="8"/>
      <c r="D19" s="8" t="s">
        <v>233</v>
      </c>
      <c r="E19" s="10">
        <f>SUM(E20)</f>
        <v>0</v>
      </c>
    </row>
    <row r="20" spans="2:5" ht="12.75">
      <c r="B20" s="13" t="s">
        <v>234</v>
      </c>
      <c r="C20" s="13" t="s">
        <v>235</v>
      </c>
      <c r="D20" s="13" t="s">
        <v>236</v>
      </c>
      <c r="E20" s="14">
        <v>0</v>
      </c>
    </row>
    <row r="21" spans="2:5" ht="12.75">
      <c r="B21" s="8" t="s">
        <v>237</v>
      </c>
      <c r="C21" s="8"/>
      <c r="D21" s="8" t="s">
        <v>238</v>
      </c>
      <c r="E21" s="10">
        <f>SUM(E22)</f>
        <v>11000</v>
      </c>
    </row>
    <row r="22" spans="2:5" ht="12.75">
      <c r="B22" s="13" t="s">
        <v>239</v>
      </c>
      <c r="C22" s="13" t="s">
        <v>240</v>
      </c>
      <c r="D22" s="13" t="s">
        <v>276</v>
      </c>
      <c r="E22" s="14">
        <v>11000</v>
      </c>
    </row>
    <row r="23" spans="2:5" ht="22.5">
      <c r="B23" s="8" t="s">
        <v>241</v>
      </c>
      <c r="C23" s="8"/>
      <c r="D23" s="8" t="s">
        <v>242</v>
      </c>
      <c r="E23" s="10">
        <f>SUM(E24:E26)</f>
        <v>184469</v>
      </c>
    </row>
    <row r="24" spans="2:5" ht="22.5">
      <c r="B24" s="12">
        <v>6361</v>
      </c>
      <c r="C24" s="13" t="s">
        <v>289</v>
      </c>
      <c r="D24" s="13" t="s">
        <v>290</v>
      </c>
      <c r="E24" s="14">
        <v>0</v>
      </c>
    </row>
    <row r="25" spans="2:5" ht="22.5">
      <c r="B25" s="13" t="s">
        <v>243</v>
      </c>
      <c r="C25" s="13" t="s">
        <v>244</v>
      </c>
      <c r="D25" s="13" t="s">
        <v>290</v>
      </c>
      <c r="E25" s="14">
        <v>95600</v>
      </c>
    </row>
    <row r="26" spans="2:5" ht="22.5">
      <c r="B26" s="12">
        <v>6362</v>
      </c>
      <c r="C26" s="13" t="s">
        <v>269</v>
      </c>
      <c r="D26" s="13" t="s">
        <v>270</v>
      </c>
      <c r="E26" s="14">
        <v>88869</v>
      </c>
    </row>
    <row r="27" spans="2:5" ht="12.75">
      <c r="B27" s="59" t="s">
        <v>152</v>
      </c>
      <c r="C27" s="60"/>
      <c r="D27" s="60"/>
      <c r="E27" s="9">
        <f>SUM(E28)</f>
        <v>1000</v>
      </c>
    </row>
    <row r="28" spans="2:5" ht="12.75">
      <c r="B28" s="8" t="s">
        <v>209</v>
      </c>
      <c r="C28" s="8"/>
      <c r="D28" s="8" t="s">
        <v>210</v>
      </c>
      <c r="E28" s="10">
        <f>SUM(E29)</f>
        <v>1000</v>
      </c>
    </row>
    <row r="29" spans="2:5" ht="22.5">
      <c r="B29" s="8" t="s">
        <v>211</v>
      </c>
      <c r="C29" s="8"/>
      <c r="D29" s="8" t="s">
        <v>246</v>
      </c>
      <c r="E29" s="10">
        <f>SUM(E30)</f>
        <v>1000</v>
      </c>
    </row>
    <row r="30" spans="2:5" ht="22.5">
      <c r="B30" s="8" t="s">
        <v>247</v>
      </c>
      <c r="C30" s="8"/>
      <c r="D30" s="8" t="s">
        <v>248</v>
      </c>
      <c r="E30" s="10">
        <f>SUM(E31)</f>
        <v>1000</v>
      </c>
    </row>
    <row r="31" spans="2:5" ht="12.75">
      <c r="B31" s="13" t="s">
        <v>249</v>
      </c>
      <c r="C31" s="13" t="s">
        <v>250</v>
      </c>
      <c r="D31" s="13" t="s">
        <v>251</v>
      </c>
      <c r="E31" s="14">
        <v>1000</v>
      </c>
    </row>
    <row r="32" spans="2:5" ht="12.75">
      <c r="B32" s="59" t="s">
        <v>161</v>
      </c>
      <c r="C32" s="60"/>
      <c r="D32" s="60"/>
      <c r="E32" s="9">
        <v>0</v>
      </c>
    </row>
    <row r="33" spans="2:5" ht="12.75">
      <c r="B33" s="8" t="s">
        <v>252</v>
      </c>
      <c r="C33" s="8"/>
      <c r="D33" s="8" t="s">
        <v>253</v>
      </c>
      <c r="E33" s="10">
        <v>0</v>
      </c>
    </row>
    <row r="34" spans="2:5" ht="22.5">
      <c r="B34" s="8" t="s">
        <v>254</v>
      </c>
      <c r="C34" s="8"/>
      <c r="D34" s="8" t="s">
        <v>255</v>
      </c>
      <c r="E34" s="10">
        <v>0</v>
      </c>
    </row>
    <row r="35" spans="2:5" ht="12.75">
      <c r="B35" s="8" t="s">
        <v>256</v>
      </c>
      <c r="C35" s="8"/>
      <c r="D35" s="8" t="s">
        <v>257</v>
      </c>
      <c r="E35" s="10">
        <v>0</v>
      </c>
    </row>
    <row r="36" spans="2:5" ht="12.75">
      <c r="B36" s="13" t="s">
        <v>258</v>
      </c>
      <c r="C36" s="13" t="s">
        <v>259</v>
      </c>
      <c r="D36" s="13" t="s">
        <v>260</v>
      </c>
      <c r="E36" s="14">
        <v>0</v>
      </c>
    </row>
    <row r="37" spans="2:5" ht="12.75">
      <c r="B37" s="59" t="s">
        <v>164</v>
      </c>
      <c r="C37" s="60"/>
      <c r="D37" s="60"/>
      <c r="E37" s="9">
        <f>SUM(E38)</f>
        <v>202773.99</v>
      </c>
    </row>
    <row r="38" spans="2:5" ht="12.75">
      <c r="B38" s="8" t="s">
        <v>209</v>
      </c>
      <c r="C38" s="8"/>
      <c r="D38" s="8" t="s">
        <v>210</v>
      </c>
      <c r="E38" s="10">
        <f>SUM(E39)</f>
        <v>202773.99</v>
      </c>
    </row>
    <row r="39" spans="2:5" ht="22.5">
      <c r="B39" s="8" t="s">
        <v>230</v>
      </c>
      <c r="C39" s="8"/>
      <c r="D39" s="8" t="s">
        <v>261</v>
      </c>
      <c r="E39" s="10">
        <f>SUM(E40)</f>
        <v>202773.99</v>
      </c>
    </row>
    <row r="40" spans="2:5" ht="22.5">
      <c r="B40" s="11">
        <v>639</v>
      </c>
      <c r="C40" s="8"/>
      <c r="D40" s="8" t="s">
        <v>262</v>
      </c>
      <c r="E40" s="10">
        <f>SUM(E41)</f>
        <v>202773.99</v>
      </c>
    </row>
    <row r="41" spans="2:5" ht="22.5">
      <c r="B41" s="12">
        <v>6393</v>
      </c>
      <c r="C41" s="13"/>
      <c r="D41" s="13" t="s">
        <v>263</v>
      </c>
      <c r="E41" s="14">
        <v>202773.99</v>
      </c>
    </row>
    <row r="42" spans="2:5" ht="12.75">
      <c r="B42" s="59" t="s">
        <v>11</v>
      </c>
      <c r="C42" s="60"/>
      <c r="D42" s="60"/>
      <c r="E42" s="9">
        <f>SUM(E43)</f>
        <v>465560</v>
      </c>
    </row>
    <row r="43" spans="2:5" ht="12.75">
      <c r="B43" s="8" t="s">
        <v>209</v>
      </c>
      <c r="C43" s="8"/>
      <c r="D43" s="8" t="s">
        <v>210</v>
      </c>
      <c r="E43" s="10">
        <f>SUM(E44)</f>
        <v>465560</v>
      </c>
    </row>
    <row r="44" spans="2:5" ht="12.75">
      <c r="B44" s="11">
        <v>67</v>
      </c>
      <c r="C44" s="8"/>
      <c r="D44" s="8" t="s">
        <v>264</v>
      </c>
      <c r="E44" s="10">
        <f>SUM(E45)</f>
        <v>465560</v>
      </c>
    </row>
    <row r="45" spans="2:5" ht="22.5">
      <c r="B45" s="11">
        <v>671</v>
      </c>
      <c r="C45" s="8"/>
      <c r="D45" s="15" t="s">
        <v>265</v>
      </c>
      <c r="E45" s="10">
        <f>SUM(E46)</f>
        <v>465560</v>
      </c>
    </row>
    <row r="46" spans="2:5" ht="12.75">
      <c r="B46" s="12">
        <v>6711</v>
      </c>
      <c r="C46" s="13"/>
      <c r="D46" s="16" t="s">
        <v>266</v>
      </c>
      <c r="E46" s="14">
        <v>465560</v>
      </c>
    </row>
    <row r="47" spans="2:5" ht="12.75">
      <c r="B47" s="59" t="s">
        <v>267</v>
      </c>
      <c r="C47" s="60"/>
      <c r="D47" s="60"/>
      <c r="E47" s="9">
        <f>SUM(E48)</f>
        <v>5656500</v>
      </c>
    </row>
    <row r="48" spans="2:5" ht="12.75">
      <c r="B48" s="8" t="s">
        <v>209</v>
      </c>
      <c r="C48" s="8"/>
      <c r="D48" s="8" t="s">
        <v>210</v>
      </c>
      <c r="E48" s="10">
        <f>SUM(E49)</f>
        <v>5656500</v>
      </c>
    </row>
    <row r="49" spans="2:5" ht="22.5">
      <c r="B49" s="8" t="s">
        <v>230</v>
      </c>
      <c r="C49" s="8"/>
      <c r="D49" s="8" t="s">
        <v>231</v>
      </c>
      <c r="E49" s="10">
        <f>SUM(E50,E52,E54)</f>
        <v>5656500</v>
      </c>
    </row>
    <row r="50" spans="2:5" ht="22.5">
      <c r="B50" s="8" t="s">
        <v>241</v>
      </c>
      <c r="C50" s="8"/>
      <c r="D50" s="8" t="s">
        <v>242</v>
      </c>
      <c r="E50" s="10">
        <f>SUM(E51)</f>
        <v>5656500</v>
      </c>
    </row>
    <row r="51" spans="2:5" ht="22.5">
      <c r="B51" s="13" t="s">
        <v>243</v>
      </c>
      <c r="C51" s="13" t="s">
        <v>289</v>
      </c>
      <c r="D51" s="13" t="s">
        <v>245</v>
      </c>
      <c r="E51" s="14">
        <v>5656500</v>
      </c>
    </row>
    <row r="53" ht="12.75">
      <c r="B53" s="20" t="s">
        <v>291</v>
      </c>
    </row>
    <row r="55" spans="2:5" ht="12.75">
      <c r="B55" s="20" t="s">
        <v>292</v>
      </c>
      <c r="C55" s="20"/>
      <c r="D55" s="20"/>
      <c r="E55" s="20" t="s">
        <v>268</v>
      </c>
    </row>
  </sheetData>
  <sheetProtection/>
  <mergeCells count="10">
    <mergeCell ref="B32:D32"/>
    <mergeCell ref="B37:D37"/>
    <mergeCell ref="B42:D42"/>
    <mergeCell ref="B47:D47"/>
    <mergeCell ref="B2:D2"/>
    <mergeCell ref="B3:D3"/>
    <mergeCell ref="B4:D4"/>
    <mergeCell ref="B11:D11"/>
    <mergeCell ref="B16:D16"/>
    <mergeCell ref="B27:D27"/>
  </mergeCells>
  <printOptions/>
  <pageMargins left="0" right="0" top="0" bottom="0.3937007874015748" header="0" footer="0"/>
  <pageSetup horizontalDpi="600" verticalDpi="600" orientation="portrait" paperSize="9" scale="130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2020-11-16T12:06:05Z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